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4chu-sv21\国立中央青少年交流の家\中央共通\A09_研修支援受入\03.各種提出書類\9.利用団体票\01.HP掲載用\"/>
    </mc:Choice>
  </mc:AlternateContent>
  <xr:revisionPtr revIDLastSave="0" documentId="13_ncr:1_{45A70A1F-F78F-45A7-81D0-252A296FFD88}" xr6:coauthVersionLast="47" xr6:coauthVersionMax="47" xr10:uidLastSave="{00000000-0000-0000-0000-000000000000}"/>
  <bookViews>
    <workbookView xWindow="28680" yWindow="945" windowWidth="29040" windowHeight="15840" xr2:uid="{20A88353-540B-479C-B117-3155391FEE25}"/>
  </bookViews>
  <sheets>
    <sheet name="請求書分割用紙" sheetId="1" r:id="rId1"/>
    <sheet name="記入例" sheetId="3" r:id="rId2"/>
  </sheets>
  <definedNames>
    <definedName name="_xlnm.Print_Area" localSheetId="1">記入例!$A$1:$T$136</definedName>
    <definedName name="_xlnm.Print_Area" localSheetId="0">請求書分割用紙!$A$1:$T$136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19" i="3" l="1"/>
  <c r="K119" i="1"/>
  <c r="K115" i="1"/>
  <c r="I133" i="3"/>
  <c r="S119" i="3"/>
  <c r="S117" i="3"/>
  <c r="S115" i="3"/>
  <c r="K115" i="3"/>
  <c r="S113" i="3"/>
  <c r="K113" i="3"/>
  <c r="K111" i="3"/>
  <c r="K109" i="3"/>
  <c r="S107" i="3"/>
  <c r="K107" i="3"/>
  <c r="R98" i="3"/>
  <c r="Q100" i="3" s="1"/>
  <c r="I130" i="3" s="1"/>
  <c r="R97" i="3"/>
  <c r="R96" i="3"/>
  <c r="S88" i="3"/>
  <c r="S87" i="3"/>
  <c r="S86" i="3"/>
  <c r="S85" i="3"/>
  <c r="I85" i="3"/>
  <c r="S84" i="3"/>
  <c r="I84" i="3"/>
  <c r="S83" i="3"/>
  <c r="I83" i="3"/>
  <c r="S82" i="3"/>
  <c r="I82" i="3"/>
  <c r="S81" i="3"/>
  <c r="I81" i="3"/>
  <c r="S80" i="3"/>
  <c r="I80" i="3"/>
  <c r="I65" i="3"/>
  <c r="S51" i="3"/>
  <c r="K51" i="3"/>
  <c r="S49" i="3"/>
  <c r="S47" i="3"/>
  <c r="K47" i="3"/>
  <c r="S45" i="3"/>
  <c r="K45" i="3"/>
  <c r="K43" i="3"/>
  <c r="K41" i="3"/>
  <c r="S39" i="3"/>
  <c r="K39" i="3"/>
  <c r="R30" i="3"/>
  <c r="R29" i="3"/>
  <c r="R28" i="3"/>
  <c r="Q32" i="3" s="1"/>
  <c r="I62" i="3" s="1"/>
  <c r="S20" i="3"/>
  <c r="S19" i="3"/>
  <c r="S18" i="3"/>
  <c r="S17" i="3"/>
  <c r="I17" i="3"/>
  <c r="S16" i="3"/>
  <c r="I16" i="3"/>
  <c r="S15" i="3"/>
  <c r="I15" i="3"/>
  <c r="S14" i="3"/>
  <c r="I14" i="3"/>
  <c r="S13" i="3"/>
  <c r="I13" i="3"/>
  <c r="S12" i="3"/>
  <c r="I12" i="3"/>
  <c r="Q22" i="3" s="1"/>
  <c r="C62" i="3" s="1"/>
  <c r="Q56" i="3" l="1"/>
  <c r="O62" i="3" s="1"/>
  <c r="O65" i="3" s="1"/>
  <c r="Q124" i="3"/>
  <c r="O130" i="3" s="1"/>
  <c r="Q90" i="3"/>
  <c r="C130" i="3" s="1"/>
  <c r="I133" i="1"/>
  <c r="S119" i="1"/>
  <c r="S117" i="1"/>
  <c r="S115" i="1"/>
  <c r="S113" i="1"/>
  <c r="K113" i="1"/>
  <c r="K111" i="1"/>
  <c r="K109" i="1"/>
  <c r="S107" i="1"/>
  <c r="K107" i="1"/>
  <c r="R98" i="1"/>
  <c r="R97" i="1"/>
  <c r="R96" i="1"/>
  <c r="Q100" i="1" s="1"/>
  <c r="I130" i="1" s="1"/>
  <c r="S88" i="1"/>
  <c r="S87" i="1"/>
  <c r="S86" i="1"/>
  <c r="S85" i="1"/>
  <c r="I85" i="1"/>
  <c r="S84" i="1"/>
  <c r="I84" i="1"/>
  <c r="S83" i="1"/>
  <c r="I83" i="1"/>
  <c r="S82" i="1"/>
  <c r="I82" i="1"/>
  <c r="S81" i="1"/>
  <c r="I81" i="1"/>
  <c r="S80" i="1"/>
  <c r="I80" i="1"/>
  <c r="I65" i="1"/>
  <c r="S51" i="1"/>
  <c r="K51" i="1"/>
  <c r="S49" i="1"/>
  <c r="S47" i="1"/>
  <c r="K47" i="1"/>
  <c r="S45" i="1"/>
  <c r="K45" i="1"/>
  <c r="K43" i="1"/>
  <c r="K41" i="1"/>
  <c r="S39" i="1"/>
  <c r="K39" i="1"/>
  <c r="R30" i="1"/>
  <c r="R29" i="1"/>
  <c r="R28" i="1"/>
  <c r="S20" i="1"/>
  <c r="S19" i="1"/>
  <c r="S18" i="1"/>
  <c r="S17" i="1"/>
  <c r="I17" i="1"/>
  <c r="S16" i="1"/>
  <c r="I16" i="1"/>
  <c r="S15" i="1"/>
  <c r="I15" i="1"/>
  <c r="S14" i="1"/>
  <c r="I14" i="1"/>
  <c r="S13" i="1"/>
  <c r="I13" i="1"/>
  <c r="S12" i="1"/>
  <c r="I12" i="1"/>
  <c r="O133" i="3" l="1"/>
  <c r="Q90" i="1"/>
  <c r="C130" i="1" s="1"/>
  <c r="Q22" i="1"/>
  <c r="C62" i="1" s="1"/>
  <c r="Q124" i="1"/>
  <c r="O130" i="1" s="1"/>
  <c r="Q32" i="1"/>
  <c r="I62" i="1" s="1"/>
  <c r="Q56" i="1"/>
  <c r="O62" i="1" s="1"/>
  <c r="O65" i="1" l="1"/>
  <c r="O1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国立青少年教育振興機構</author>
  </authors>
  <commentList>
    <comment ref="O1" authorId="0" shapeId="0" xr:uid="{7AF0A3AA-1205-4649-9B2E-77C11E5467F0}">
      <text>
        <r>
          <rPr>
            <b/>
            <sz val="9"/>
            <color indexed="81"/>
            <rFont val="MS P ゴシック"/>
            <family val="3"/>
            <charset val="128"/>
          </rPr>
          <t>国立青少年教育振興機構:</t>
        </r>
        <r>
          <rPr>
            <sz val="9"/>
            <color indexed="81"/>
            <rFont val="MS P ゴシック"/>
            <family val="3"/>
            <charset val="128"/>
          </rPr>
          <t xml:space="preserve">
</t>
        </r>
        <r>
          <rPr>
            <b/>
            <sz val="9"/>
            <color indexed="81"/>
            <rFont val="MS P ゴシック"/>
            <family val="3"/>
            <charset val="128"/>
          </rPr>
          <t>３</t>
        </r>
        <r>
          <rPr>
            <b/>
            <sz val="12"/>
            <color indexed="81"/>
            <rFont val="MS P ゴシック"/>
            <family val="3"/>
            <charset val="128"/>
          </rPr>
          <t>分割以上される場合はシートを
コピーして作成してください。</t>
        </r>
        <r>
          <rPr>
            <b/>
            <sz val="9"/>
            <color indexed="81"/>
            <rFont val="MS P ゴシック"/>
            <family val="3"/>
            <charset val="128"/>
          </rPr>
          <t xml:space="preserve">
</t>
        </r>
      </text>
    </comment>
    <comment ref="N59" authorId="0" shapeId="0" xr:uid="{B31A7F0F-8F2E-405A-8BD7-9D752784FA91}">
      <text>
        <r>
          <rPr>
            <b/>
            <sz val="9"/>
            <color indexed="81"/>
            <rFont val="MS P ゴシック"/>
            <family val="3"/>
            <charset val="128"/>
          </rPr>
          <t xml:space="preserve">国立青少年教育振興機構:
</t>
        </r>
        <r>
          <rPr>
            <sz val="9"/>
            <color indexed="81"/>
            <rFont val="MS P ゴシック"/>
            <family val="3"/>
            <charset val="128"/>
          </rPr>
          <t xml:space="preserve">
</t>
        </r>
        <r>
          <rPr>
            <sz val="10"/>
            <color indexed="81"/>
            <rFont val="MS P ゴシック"/>
            <family val="3"/>
            <charset val="128"/>
          </rPr>
          <t>希望する支払方法に〇をつけてください</t>
        </r>
      </text>
    </comment>
    <comment ref="O69" authorId="0" shapeId="0" xr:uid="{69140F88-1422-4C0A-8CC0-F101EF0967F5}">
      <text>
        <r>
          <rPr>
            <b/>
            <sz val="9"/>
            <color indexed="81"/>
            <rFont val="MS P ゴシック"/>
            <family val="3"/>
            <charset val="128"/>
          </rPr>
          <t>国立青少年教育振興機構:</t>
        </r>
        <r>
          <rPr>
            <sz val="9"/>
            <color indexed="81"/>
            <rFont val="MS P ゴシック"/>
            <family val="3"/>
            <charset val="128"/>
          </rPr>
          <t xml:space="preserve">
</t>
        </r>
        <r>
          <rPr>
            <b/>
            <sz val="9"/>
            <color indexed="81"/>
            <rFont val="MS P ゴシック"/>
            <family val="3"/>
            <charset val="128"/>
          </rPr>
          <t>３</t>
        </r>
        <r>
          <rPr>
            <b/>
            <sz val="12"/>
            <color indexed="81"/>
            <rFont val="MS P ゴシック"/>
            <family val="3"/>
            <charset val="128"/>
          </rPr>
          <t>分割以上される場合はシートを
コピーして作成してください。</t>
        </r>
        <r>
          <rPr>
            <b/>
            <sz val="9"/>
            <color indexed="81"/>
            <rFont val="MS P ゴシック"/>
            <family val="3"/>
            <charset val="128"/>
          </rPr>
          <t xml:space="preserve">
</t>
        </r>
      </text>
    </comment>
    <comment ref="N127" authorId="0" shapeId="0" xr:uid="{376DCFE2-F1A6-40EE-89BB-248B4CDBD651}">
      <text>
        <r>
          <rPr>
            <b/>
            <sz val="9"/>
            <color indexed="81"/>
            <rFont val="MS P ゴシック"/>
            <family val="3"/>
            <charset val="128"/>
          </rPr>
          <t xml:space="preserve">国立青少年教育振興機構:
</t>
        </r>
        <r>
          <rPr>
            <sz val="9"/>
            <color indexed="81"/>
            <rFont val="MS P ゴシック"/>
            <family val="3"/>
            <charset val="128"/>
          </rPr>
          <t xml:space="preserve">
</t>
        </r>
        <r>
          <rPr>
            <sz val="10"/>
            <color indexed="81"/>
            <rFont val="MS P ゴシック"/>
            <family val="3"/>
            <charset val="128"/>
          </rPr>
          <t>希望する支払方法に〇をつけてください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国立青少年教育振興機構</author>
  </authors>
  <commentList>
    <comment ref="N59" authorId="0" shapeId="0" xr:uid="{B314F27A-6304-46A3-A967-FAF322F3B6BA}">
      <text>
        <r>
          <rPr>
            <b/>
            <sz val="9"/>
            <color indexed="81"/>
            <rFont val="MS P ゴシック"/>
            <family val="3"/>
            <charset val="128"/>
          </rPr>
          <t xml:space="preserve">国立青少年教育振興機構:
</t>
        </r>
        <r>
          <rPr>
            <sz val="12"/>
            <color indexed="81"/>
            <rFont val="MS P ゴシック"/>
            <family val="3"/>
            <charset val="128"/>
          </rPr>
          <t xml:space="preserve">
希望する支払方法に〇をつけてください</t>
        </r>
      </text>
    </comment>
    <comment ref="O69" authorId="0" shapeId="0" xr:uid="{B787B3F7-CD2F-4C45-A271-D4D4274847AA}">
      <text>
        <r>
          <rPr>
            <b/>
            <sz val="9"/>
            <color indexed="81"/>
            <rFont val="MS P ゴシック"/>
            <family val="3"/>
            <charset val="128"/>
          </rPr>
          <t>国立青少年教育振興機構:</t>
        </r>
        <r>
          <rPr>
            <sz val="9"/>
            <color indexed="81"/>
            <rFont val="MS P ゴシック"/>
            <family val="3"/>
            <charset val="128"/>
          </rPr>
          <t xml:space="preserve">
</t>
        </r>
        <r>
          <rPr>
            <b/>
            <sz val="9"/>
            <color indexed="81"/>
            <rFont val="MS P ゴシック"/>
            <family val="3"/>
            <charset val="128"/>
          </rPr>
          <t>３</t>
        </r>
        <r>
          <rPr>
            <b/>
            <sz val="12"/>
            <color indexed="81"/>
            <rFont val="MS P ゴシック"/>
            <family val="3"/>
            <charset val="128"/>
          </rPr>
          <t>分割以上される場合はシートを
コピーして作成してください。</t>
        </r>
        <r>
          <rPr>
            <b/>
            <sz val="9"/>
            <color indexed="81"/>
            <rFont val="MS P ゴシック"/>
            <family val="3"/>
            <charset val="128"/>
          </rPr>
          <t xml:space="preserve">
</t>
        </r>
      </text>
    </comment>
    <comment ref="N127" authorId="0" shapeId="0" xr:uid="{FE2E469D-9591-476D-9144-E5095A7A91EF}">
      <text>
        <r>
          <rPr>
            <b/>
            <sz val="9"/>
            <color indexed="81"/>
            <rFont val="MS P ゴシック"/>
            <family val="3"/>
            <charset val="128"/>
          </rPr>
          <t xml:space="preserve">国立青少年教育振興機構:
</t>
        </r>
        <r>
          <rPr>
            <sz val="9"/>
            <color indexed="81"/>
            <rFont val="MS P ゴシック"/>
            <family val="3"/>
            <charset val="128"/>
          </rPr>
          <t xml:space="preserve">
</t>
        </r>
        <r>
          <rPr>
            <sz val="10"/>
            <color indexed="81"/>
            <rFont val="MS P ゴシック"/>
            <family val="3"/>
            <charset val="128"/>
          </rPr>
          <t>希望する支払方法に〇をつけてください</t>
        </r>
      </text>
    </comment>
  </commentList>
</comments>
</file>

<file path=xl/sharedStrings.xml><?xml version="1.0" encoding="utf-8"?>
<sst xmlns="http://schemas.openxmlformats.org/spreadsheetml/2006/main" count="594" uniqueCount="100">
  <si>
    <t>該当箇所の記入がすべて終わりましたら、退所日前日の代表者連絡会（16：30）の際に事務室にお持ちください。</t>
    <rPh sb="0" eb="2">
      <t>ガイトウ</t>
    </rPh>
    <rPh sb="2" eb="4">
      <t>カショ</t>
    </rPh>
    <rPh sb="5" eb="7">
      <t>キニュウ</t>
    </rPh>
    <rPh sb="11" eb="12">
      <t>オ</t>
    </rPh>
    <rPh sb="19" eb="22">
      <t>タイショビ</t>
    </rPh>
    <rPh sb="22" eb="24">
      <t>ゼンジツ</t>
    </rPh>
    <rPh sb="25" eb="31">
      <t>ダイヒョウシャレンラクカイ</t>
    </rPh>
    <rPh sb="39" eb="40">
      <t>サイ</t>
    </rPh>
    <rPh sb="41" eb="44">
      <t>ジムシツ</t>
    </rPh>
    <rPh sb="46" eb="47">
      <t>モ</t>
    </rPh>
    <phoneticPr fontId="2"/>
  </si>
  <si>
    <t>合計請求金額</t>
    <rPh sb="0" eb="2">
      <t>ゴウケイ</t>
    </rPh>
    <rPh sb="2" eb="4">
      <t>セイキュウ</t>
    </rPh>
    <rPh sb="4" eb="6">
      <t>キンガク</t>
    </rPh>
    <phoneticPr fontId="2"/>
  </si>
  <si>
    <t>）</t>
    <phoneticPr fontId="2"/>
  </si>
  <si>
    <t>枚　＝</t>
    <rPh sb="0" eb="1">
      <t>マイ</t>
    </rPh>
    <phoneticPr fontId="2"/>
  </si>
  <si>
    <t>×</t>
    <phoneticPr fontId="2"/>
  </si>
  <si>
    <t>140円</t>
    <rPh sb="3" eb="4">
      <t>エン</t>
    </rPh>
    <phoneticPr fontId="2"/>
  </si>
  <si>
    <t>コンビニ手数料</t>
    <rPh sb="4" eb="7">
      <t>テスウリョウ</t>
    </rPh>
    <phoneticPr fontId="2"/>
  </si>
  <si>
    <t>（＋</t>
    <phoneticPr fontId="2"/>
  </si>
  <si>
    <t>小計③</t>
    <phoneticPr fontId="2"/>
  </si>
  <si>
    <t>＋</t>
    <phoneticPr fontId="2"/>
  </si>
  <si>
    <t>小計②</t>
    <phoneticPr fontId="2"/>
  </si>
  <si>
    <t>小計①</t>
    <phoneticPr fontId="2"/>
  </si>
  <si>
    <t>お支払方法</t>
    <rPh sb="1" eb="3">
      <t>シハライ</t>
    </rPh>
    <rPh sb="3" eb="5">
      <t>ホウホウ</t>
    </rPh>
    <phoneticPr fontId="2"/>
  </si>
  <si>
    <t>要保護・準要保護世帯
申請書チェック欄</t>
    <rPh sb="0" eb="3">
      <t>ヨウホゴ</t>
    </rPh>
    <rPh sb="4" eb="5">
      <t>ジュン</t>
    </rPh>
    <rPh sb="5" eb="8">
      <t>ヨウホゴ</t>
    </rPh>
    <rPh sb="8" eb="10">
      <t>セタイ</t>
    </rPh>
    <rPh sb="11" eb="14">
      <t>シンセイショ</t>
    </rPh>
    <rPh sb="18" eb="19">
      <t>ラン</t>
    </rPh>
    <phoneticPr fontId="2"/>
  </si>
  <si>
    <t>＝</t>
    <phoneticPr fontId="2"/>
  </si>
  <si>
    <t>名</t>
    <rPh sb="0" eb="1">
      <t>メイ</t>
    </rPh>
    <phoneticPr fontId="2"/>
  </si>
  <si>
    <t xml:space="preserve">  300円</t>
    <phoneticPr fontId="2"/>
  </si>
  <si>
    <t>　300円</t>
    <rPh sb="4" eb="5">
      <t>エン</t>
    </rPh>
    <phoneticPr fontId="2"/>
  </si>
  <si>
    <r>
      <t>要保護・準要保護世帯
（大人）</t>
    </r>
    <r>
      <rPr>
        <sz val="8"/>
        <rFont val="HG丸ｺﾞｼｯｸM-PRO"/>
        <family val="3"/>
        <charset val="128"/>
      </rPr>
      <t>※1</t>
    </r>
    <phoneticPr fontId="2"/>
  </si>
  <si>
    <t>1,200円</t>
    <rPh sb="5" eb="6">
      <t>エン</t>
    </rPh>
    <phoneticPr fontId="2"/>
  </si>
  <si>
    <t>2,500円</t>
    <rPh sb="5" eb="6">
      <t>エン</t>
    </rPh>
    <phoneticPr fontId="2"/>
  </si>
  <si>
    <t>大人
（一般）</t>
    <phoneticPr fontId="2"/>
  </si>
  <si>
    <t>名</t>
    <phoneticPr fontId="2"/>
  </si>
  <si>
    <t xml:space="preserve">  600円</t>
    <phoneticPr fontId="2"/>
  </si>
  <si>
    <t>大人
（学生）</t>
    <rPh sb="4" eb="6">
      <t>ガクセイ</t>
    </rPh>
    <phoneticPr fontId="2"/>
  </si>
  <si>
    <r>
      <t>要保護・準要保護世帯
（小～高）</t>
    </r>
    <r>
      <rPr>
        <sz val="8"/>
        <rFont val="HG丸ｺﾞｼｯｸM-PRO"/>
        <family val="3"/>
        <charset val="128"/>
      </rPr>
      <t>※1</t>
    </r>
    <phoneticPr fontId="2"/>
  </si>
  <si>
    <t>　600円</t>
    <rPh sb="4" eb="5">
      <t>エン</t>
    </rPh>
    <phoneticPr fontId="2"/>
  </si>
  <si>
    <t>子供
（小～高）</t>
    <rPh sb="0" eb="2">
      <t>コドモ</t>
    </rPh>
    <rPh sb="4" eb="5">
      <t>ショウ</t>
    </rPh>
    <rPh sb="6" eb="7">
      <t>コウ</t>
    </rPh>
    <phoneticPr fontId="2"/>
  </si>
  <si>
    <t>300円</t>
    <rPh sb="3" eb="4">
      <t>エン</t>
    </rPh>
    <phoneticPr fontId="2"/>
  </si>
  <si>
    <t>300円</t>
    <phoneticPr fontId="2"/>
  </si>
  <si>
    <t>幼児
（年少以上）</t>
    <phoneticPr fontId="2"/>
  </si>
  <si>
    <t>合計金額</t>
    <rPh sb="0" eb="4">
      <t>ゴウケイキンガク</t>
    </rPh>
    <phoneticPr fontId="2"/>
  </si>
  <si>
    <t>延べ宿泊数</t>
    <rPh sb="0" eb="1">
      <t>ノ</t>
    </rPh>
    <rPh sb="2" eb="5">
      <t>シュクハクスウ</t>
    </rPh>
    <phoneticPr fontId="2"/>
  </si>
  <si>
    <t>金額</t>
    <rPh sb="0" eb="2">
      <t>キンガク</t>
    </rPh>
    <phoneticPr fontId="2"/>
  </si>
  <si>
    <t>テント</t>
    <phoneticPr fontId="2"/>
  </si>
  <si>
    <t>利用区分</t>
    <rPh sb="0" eb="2">
      <t>リヨウ</t>
    </rPh>
    <rPh sb="2" eb="4">
      <t>クブン</t>
    </rPh>
    <phoneticPr fontId="2"/>
  </si>
  <si>
    <t>宿泊施設使用料</t>
    <rPh sb="0" eb="2">
      <t>シュクハク</t>
    </rPh>
    <rPh sb="2" eb="4">
      <t>シセツ</t>
    </rPh>
    <rPh sb="4" eb="6">
      <t>シヨウ</t>
    </rPh>
    <rPh sb="6" eb="7">
      <t>リョウ</t>
    </rPh>
    <phoneticPr fontId="2"/>
  </si>
  <si>
    <t>講師室（一般団体）</t>
    <rPh sb="4" eb="6">
      <t>イッパン</t>
    </rPh>
    <phoneticPr fontId="2"/>
  </si>
  <si>
    <t>講師室（青少年団体）</t>
    <rPh sb="4" eb="7">
      <t>セイショウネン</t>
    </rPh>
    <rPh sb="7" eb="9">
      <t>ダンタイ</t>
    </rPh>
    <phoneticPr fontId="2"/>
  </si>
  <si>
    <t>1,630円</t>
    <rPh sb="5" eb="6">
      <t>エン</t>
    </rPh>
    <phoneticPr fontId="2"/>
  </si>
  <si>
    <t>あかまつ・つつじ個室</t>
    <rPh sb="8" eb="10">
      <t>コシツ</t>
    </rPh>
    <phoneticPr fontId="2"/>
  </si>
  <si>
    <t>1,220円</t>
    <rPh sb="5" eb="6">
      <t>エン</t>
    </rPh>
    <phoneticPr fontId="2"/>
  </si>
  <si>
    <t>料金</t>
    <rPh sb="0" eb="2">
      <t>リョウキン</t>
    </rPh>
    <phoneticPr fontId="2"/>
  </si>
  <si>
    <t>宿泊室名</t>
    <rPh sb="0" eb="3">
      <t>シュクハクシツ</t>
    </rPh>
    <rPh sb="3" eb="4">
      <t>メイ</t>
    </rPh>
    <phoneticPr fontId="2"/>
  </si>
  <si>
    <t>講師室</t>
    <rPh sb="0" eb="2">
      <t>コウシ</t>
    </rPh>
    <rPh sb="2" eb="3">
      <t>シツ</t>
    </rPh>
    <phoneticPr fontId="2"/>
  </si>
  <si>
    <t>※1 ログハウス、柔・剣道場、体育館、ユースハウス</t>
    <rPh sb="9" eb="10">
      <t>ジュウ</t>
    </rPh>
    <rPh sb="11" eb="14">
      <t>ケンドウジョウ</t>
    </rPh>
    <rPh sb="15" eb="18">
      <t>タイイクカン</t>
    </rPh>
    <phoneticPr fontId="2"/>
  </si>
  <si>
    <t>野外炊事用具使用料</t>
    <rPh sb="0" eb="4">
      <t>ヤガイスイジ</t>
    </rPh>
    <rPh sb="4" eb="9">
      <t>ヨウグシヨウリョウ</t>
    </rPh>
    <phoneticPr fontId="2"/>
  </si>
  <si>
    <t>10,000円 / 参加者1名・1日</t>
    <rPh sb="6" eb="7">
      <t>エン</t>
    </rPh>
    <rPh sb="10" eb="13">
      <t>サンカシャ</t>
    </rPh>
    <rPh sb="14" eb="15">
      <t>メイ</t>
    </rPh>
    <rPh sb="17" eb="18">
      <t>ニチ</t>
    </rPh>
    <phoneticPr fontId="2"/>
  </si>
  <si>
    <t>スポットクーラー</t>
    <phoneticPr fontId="2"/>
  </si>
  <si>
    <t>5,000円 / 参加者1名・3時間</t>
    <rPh sb="5" eb="6">
      <t>エン</t>
    </rPh>
    <rPh sb="9" eb="12">
      <t>サンカシャ</t>
    </rPh>
    <rPh sb="13" eb="14">
      <t>メイ</t>
    </rPh>
    <rPh sb="16" eb="18">
      <t>ジカン</t>
    </rPh>
    <phoneticPr fontId="2"/>
  </si>
  <si>
    <t>プロジェクト
アドベンチャー</t>
    <phoneticPr fontId="2"/>
  </si>
  <si>
    <t>ジェットヒーター</t>
    <phoneticPr fontId="2"/>
  </si>
  <si>
    <t>9,000円 / 1回の指導につき</t>
    <rPh sb="5" eb="6">
      <t>エン</t>
    </rPh>
    <rPh sb="10" eb="11">
      <t>カイ</t>
    </rPh>
    <rPh sb="12" eb="14">
      <t>シドウ</t>
    </rPh>
    <phoneticPr fontId="2"/>
  </si>
  <si>
    <t>富士山講話</t>
    <rPh sb="0" eb="3">
      <t>フジサン</t>
    </rPh>
    <rPh sb="3" eb="5">
      <t>コウワ</t>
    </rPh>
    <phoneticPr fontId="2"/>
  </si>
  <si>
    <t>71,000円 / 研修指導員1人</t>
    <rPh sb="6" eb="7">
      <t>エン</t>
    </rPh>
    <rPh sb="10" eb="12">
      <t>ケンシュウ</t>
    </rPh>
    <rPh sb="12" eb="15">
      <t>シドウイン</t>
    </rPh>
    <rPh sb="16" eb="17">
      <t>ニン</t>
    </rPh>
    <phoneticPr fontId="2"/>
  </si>
  <si>
    <t>富士登山（1泊2日）</t>
    <rPh sb="0" eb="4">
      <t>フジトザン</t>
    </rPh>
    <rPh sb="6" eb="7">
      <t>ハク</t>
    </rPh>
    <rPh sb="8" eb="9">
      <t>ニチ</t>
    </rPh>
    <phoneticPr fontId="2"/>
  </si>
  <si>
    <t>ごみ処理費用</t>
    <rPh sb="2" eb="6">
      <t>ショリヒヨウ</t>
    </rPh>
    <phoneticPr fontId="2"/>
  </si>
  <si>
    <t>36,000円 / 研修指導員1人</t>
    <rPh sb="6" eb="7">
      <t>エン</t>
    </rPh>
    <rPh sb="10" eb="12">
      <t>ケンシュウ</t>
    </rPh>
    <rPh sb="12" eb="15">
      <t>シドウイン</t>
    </rPh>
    <rPh sb="16" eb="17">
      <t>ニン</t>
    </rPh>
    <phoneticPr fontId="2"/>
  </si>
  <si>
    <t>富士山麓トレッキング</t>
    <rPh sb="0" eb="4">
      <t>フジサンロク</t>
    </rPh>
    <phoneticPr fontId="2"/>
  </si>
  <si>
    <t>貸出テント</t>
    <rPh sb="0" eb="2">
      <t>カシダシ</t>
    </rPh>
    <phoneticPr fontId="2"/>
  </si>
  <si>
    <t>9,000円 / 研修指導員1人</t>
    <rPh sb="5" eb="6">
      <t>エン</t>
    </rPh>
    <rPh sb="9" eb="14">
      <t>ケンシュウシドウイン</t>
    </rPh>
    <rPh sb="15" eb="16">
      <t>ニン</t>
    </rPh>
    <phoneticPr fontId="2"/>
  </si>
  <si>
    <t>木工体験</t>
    <rPh sb="0" eb="4">
      <t>モッコウタイケン</t>
    </rPh>
    <phoneticPr fontId="2"/>
  </si>
  <si>
    <t>計</t>
    <rPh sb="0" eb="1">
      <t>ケイ</t>
    </rPh>
    <phoneticPr fontId="2"/>
  </si>
  <si>
    <t>個数
・
回数</t>
    <rPh sb="0" eb="2">
      <t>コスウ</t>
    </rPh>
    <rPh sb="5" eb="7">
      <t>カイスウ</t>
    </rPh>
    <phoneticPr fontId="2"/>
  </si>
  <si>
    <t>使用料単価</t>
    <rPh sb="0" eb="2">
      <t>シヨウ</t>
    </rPh>
    <rPh sb="2" eb="3">
      <t>リョウ</t>
    </rPh>
    <rPh sb="3" eb="5">
      <t>タンカ</t>
    </rPh>
    <phoneticPr fontId="2"/>
  </si>
  <si>
    <t>品目</t>
    <rPh sb="0" eb="2">
      <t>ヒンモク</t>
    </rPh>
    <phoneticPr fontId="2"/>
  </si>
  <si>
    <t>人数</t>
    <rPh sb="0" eb="2">
      <t>ニンズウ</t>
    </rPh>
    <phoneticPr fontId="2"/>
  </si>
  <si>
    <t>指導料単価</t>
    <rPh sb="0" eb="5">
      <t>シドウリョウタンカ</t>
    </rPh>
    <phoneticPr fontId="2"/>
  </si>
  <si>
    <t>物品使用料</t>
    <rPh sb="0" eb="5">
      <t>ブッピンシヨウリョウ</t>
    </rPh>
    <phoneticPr fontId="2"/>
  </si>
  <si>
    <t>特定研修活動実施経費</t>
    <rPh sb="0" eb="2">
      <t>トクテイ</t>
    </rPh>
    <rPh sb="2" eb="4">
      <t>ケンシュウ</t>
    </rPh>
    <rPh sb="4" eb="6">
      <t>カツドウ</t>
    </rPh>
    <rPh sb="6" eb="8">
      <t>ジッシ</t>
    </rPh>
    <rPh sb="8" eb="10">
      <t>ケイヒ</t>
    </rPh>
    <phoneticPr fontId="2"/>
  </si>
  <si>
    <t>請求書宛名</t>
    <rPh sb="0" eb="5">
      <t>セイキュウショアテナ</t>
    </rPh>
    <phoneticPr fontId="2"/>
  </si>
  <si>
    <t>太枠内をご記入ください。</t>
    <rPh sb="0" eb="2">
      <t>フトワク</t>
    </rPh>
    <rPh sb="2" eb="3">
      <t>ナイ</t>
    </rPh>
    <rPh sb="5" eb="7">
      <t>キニュウ</t>
    </rPh>
    <phoneticPr fontId="2"/>
  </si>
  <si>
    <t>請求書分割申請用紙</t>
    <rPh sb="0" eb="3">
      <t>セイキュウショ</t>
    </rPh>
    <rPh sb="3" eb="9">
      <t>ブンカツシンセイヨウシ</t>
    </rPh>
    <phoneticPr fontId="2"/>
  </si>
  <si>
    <t xml:space="preserve">
　　　　分割目  / 　　　分割中</t>
    <rPh sb="5" eb="7">
      <t>ブンカツ</t>
    </rPh>
    <rPh sb="7" eb="8">
      <t>メ</t>
    </rPh>
    <rPh sb="15" eb="18">
      <t>ブンカツチュウ</t>
    </rPh>
    <phoneticPr fontId="2"/>
  </si>
  <si>
    <t>スポーツクラブ　（指導者分）</t>
    <rPh sb="9" eb="13">
      <t>シドウシャブン</t>
    </rPh>
    <phoneticPr fontId="2"/>
  </si>
  <si>
    <r>
      <t xml:space="preserve">
　　　</t>
    </r>
    <r>
      <rPr>
        <u/>
        <sz val="16"/>
        <color rgb="FFFF0000"/>
        <rFont val="HG丸ｺﾞｼｯｸM-PRO"/>
        <family val="3"/>
        <charset val="128"/>
      </rPr>
      <t>１</t>
    </r>
    <r>
      <rPr>
        <u/>
        <sz val="16"/>
        <rFont val="HG丸ｺﾞｼｯｸM-PRO"/>
        <family val="3"/>
        <charset val="128"/>
      </rPr>
      <t>　分割目  / 　　</t>
    </r>
    <r>
      <rPr>
        <u/>
        <sz val="16"/>
        <color rgb="FFFF0000"/>
        <rFont val="HG丸ｺﾞｼｯｸM-PRO"/>
        <family val="3"/>
        <charset val="128"/>
      </rPr>
      <t>２</t>
    </r>
    <r>
      <rPr>
        <u/>
        <sz val="16"/>
        <rFont val="HG丸ｺﾞｼｯｸM-PRO"/>
        <family val="3"/>
        <charset val="128"/>
      </rPr>
      <t>　分割中</t>
    </r>
    <rPh sb="6" eb="8">
      <t>ブンカツ</t>
    </rPh>
    <rPh sb="8" eb="9">
      <t>メ</t>
    </rPh>
    <rPh sb="17" eb="20">
      <t>ブンカツチュウ</t>
    </rPh>
    <phoneticPr fontId="2"/>
  </si>
  <si>
    <t>スポーツクラブ　（生徒分）</t>
    <rPh sb="9" eb="11">
      <t>セイト</t>
    </rPh>
    <rPh sb="11" eb="12">
      <t>ブン</t>
    </rPh>
    <phoneticPr fontId="2"/>
  </si>
  <si>
    <t>100円 / 1人・回</t>
    <rPh sb="3" eb="4">
      <t>エン</t>
    </rPh>
    <rPh sb="8" eb="9">
      <t>ヒト</t>
    </rPh>
    <rPh sb="10" eb="11">
      <t>カイ</t>
    </rPh>
    <phoneticPr fontId="2"/>
  </si>
  <si>
    <t>300円 (45L) / 枚</t>
    <rPh sb="3" eb="4">
      <t>エン</t>
    </rPh>
    <rPh sb="13" eb="14">
      <t>マイ</t>
    </rPh>
    <phoneticPr fontId="2"/>
  </si>
  <si>
    <t>入浴・シャワー使用料　※1</t>
    <rPh sb="0" eb="2">
      <t>ニュウヨク</t>
    </rPh>
    <rPh sb="7" eb="10">
      <t>シヨウリョウ</t>
    </rPh>
    <phoneticPr fontId="2"/>
  </si>
  <si>
    <t>300円 / 1人・回</t>
    <rPh sb="3" eb="4">
      <t>エン</t>
    </rPh>
    <rPh sb="8" eb="9">
      <t>ヒト</t>
    </rPh>
    <rPh sb="10" eb="11">
      <t>カイ</t>
    </rPh>
    <phoneticPr fontId="2"/>
  </si>
  <si>
    <t>プロジェクター</t>
    <phoneticPr fontId="2"/>
  </si>
  <si>
    <t>200円 / 1台・日</t>
    <rPh sb="3" eb="4">
      <t>エン</t>
    </rPh>
    <rPh sb="9" eb="10">
      <t>ニチ</t>
    </rPh>
    <phoneticPr fontId="2"/>
  </si>
  <si>
    <t>洗濯機</t>
    <rPh sb="0" eb="3">
      <t>センタクキ</t>
    </rPh>
    <phoneticPr fontId="2"/>
  </si>
  <si>
    <t xml:space="preserve">      100円 / 運転1回</t>
    <rPh sb="9" eb="10">
      <t>エン</t>
    </rPh>
    <rPh sb="13" eb="15">
      <t>ウンテン</t>
    </rPh>
    <rPh sb="16" eb="17">
      <t>カイ</t>
    </rPh>
    <phoneticPr fontId="2"/>
  </si>
  <si>
    <t xml:space="preserve">        4,000円 / 台</t>
    <rPh sb="13" eb="14">
      <t>エン</t>
    </rPh>
    <rPh sb="17" eb="18">
      <t>ダイ</t>
    </rPh>
    <phoneticPr fontId="2"/>
  </si>
  <si>
    <t xml:space="preserve">   2,000円 / 1台・日</t>
    <rPh sb="8" eb="9">
      <t>エン</t>
    </rPh>
    <rPh sb="13" eb="14">
      <t>ダイ</t>
    </rPh>
    <rPh sb="15" eb="16">
      <t>ニチ</t>
    </rPh>
    <phoneticPr fontId="2"/>
  </si>
  <si>
    <t>講堂エアコン</t>
    <rPh sb="0" eb="2">
      <t>コウドウ</t>
    </rPh>
    <phoneticPr fontId="2"/>
  </si>
  <si>
    <t>1,000円 / 1時間</t>
    <rPh sb="5" eb="6">
      <t>エン</t>
    </rPh>
    <rPh sb="10" eb="12">
      <t>ジカン</t>
    </rPh>
    <phoneticPr fontId="2"/>
  </si>
  <si>
    <t>500円 / 1張・泊</t>
    <rPh sb="3" eb="4">
      <t>エン</t>
    </rPh>
    <rPh sb="8" eb="9">
      <t>ハ</t>
    </rPh>
    <rPh sb="10" eb="11">
      <t>ハク</t>
    </rPh>
    <phoneticPr fontId="2"/>
  </si>
  <si>
    <t>回＝</t>
    <rPh sb="0" eb="1">
      <t>カイ</t>
    </rPh>
    <phoneticPr fontId="2"/>
  </si>
  <si>
    <t>1,600円</t>
    <rPh sb="5" eb="6">
      <t>エン</t>
    </rPh>
    <phoneticPr fontId="2"/>
  </si>
  <si>
    <t>回</t>
    <rPh sb="0" eb="1">
      <t>カイ</t>
    </rPh>
    <phoneticPr fontId="2"/>
  </si>
  <si>
    <t>本館</t>
    <phoneticPr fontId="2"/>
  </si>
  <si>
    <t>【　レストラン当日支払い　　・　　コンビニ支払い　　・　　銀行振込　】</t>
    <rPh sb="21" eb="23">
      <t>シハラ</t>
    </rPh>
    <rPh sb="29" eb="33">
      <t>ギンコウフリコミ</t>
    </rPh>
    <phoneticPr fontId="2"/>
  </si>
  <si>
    <t>・請求書の分割が必要な場合は宛名をご記入の上、宿泊利用人数、指導者人数、使用した有料個室数・物品使用数、支払方法をご記入ください。
・団体に同行しているカメラマン、添乗員、ドライバー、看護師等の分も忘れずにご記入ください。
・振り込みを希望する場合、分割後の口座はすべて異なります。分割されるごとに振込手数料が発生いたしますのでご承知おきください。</t>
    <phoneticPr fontId="2"/>
  </si>
  <si>
    <r>
      <t xml:space="preserve">
　　　</t>
    </r>
    <r>
      <rPr>
        <u/>
        <sz val="16"/>
        <color rgb="FFFF0000"/>
        <rFont val="HG丸ｺﾞｼｯｸM-PRO"/>
        <family val="3"/>
        <charset val="128"/>
      </rPr>
      <t>2</t>
    </r>
    <r>
      <rPr>
        <u/>
        <sz val="16"/>
        <rFont val="HG丸ｺﾞｼｯｸM-PRO"/>
        <family val="3"/>
        <charset val="128"/>
      </rPr>
      <t>　分割目  / 　　</t>
    </r>
    <r>
      <rPr>
        <u/>
        <sz val="16"/>
        <color rgb="FFFF0000"/>
        <rFont val="HG丸ｺﾞｼｯｸM-PRO"/>
        <family val="3"/>
        <charset val="128"/>
      </rPr>
      <t>２</t>
    </r>
    <r>
      <rPr>
        <u/>
        <sz val="16"/>
        <rFont val="HG丸ｺﾞｼｯｸM-PRO"/>
        <family val="3"/>
        <charset val="128"/>
      </rPr>
      <t>　分割中</t>
    </r>
    <rPh sb="6" eb="8">
      <t>ブンカツ</t>
    </rPh>
    <rPh sb="8" eb="9">
      <t>メ</t>
    </rPh>
    <rPh sb="17" eb="20">
      <t>ブンカツチュウ</t>
    </rPh>
    <phoneticPr fontId="2"/>
  </si>
  <si>
    <r>
      <t xml:space="preserve">  600円</t>
    </r>
    <r>
      <rPr>
        <sz val="8"/>
        <rFont val="HG丸ｺﾞｼｯｸM-PRO"/>
        <family val="3"/>
        <charset val="128"/>
      </rPr>
      <t>※2</t>
    </r>
    <phoneticPr fontId="2"/>
  </si>
  <si>
    <t>※1 特別な配慮が必要な子供向けの活動を行う団体も同様。（要事前申請）
※2 青少年団体として利用する場合。</t>
    <rPh sb="3" eb="5">
      <t>トクベツ</t>
    </rPh>
    <rPh sb="6" eb="8">
      <t>ハイリョ</t>
    </rPh>
    <rPh sb="9" eb="11">
      <t>ヒツヨウ</t>
    </rPh>
    <rPh sb="12" eb="14">
      <t>コドモ</t>
    </rPh>
    <rPh sb="14" eb="15">
      <t>ム</t>
    </rPh>
    <rPh sb="17" eb="19">
      <t>カツドウ</t>
    </rPh>
    <rPh sb="20" eb="21">
      <t>オコナ</t>
    </rPh>
    <rPh sb="22" eb="24">
      <t>ダンタイ</t>
    </rPh>
    <rPh sb="25" eb="27">
      <t>ドウヨウ</t>
    </rPh>
    <rPh sb="29" eb="30">
      <t>ヨウ</t>
    </rPh>
    <rPh sb="30" eb="34">
      <t>ジゼンシンセイ</t>
    </rPh>
    <phoneticPr fontId="2"/>
  </si>
  <si>
    <t>※1 特別な配慮が必要な子供向けの活動を行う団体も同様。（要事前申請）
※2  青少年団体として利用する場合。</t>
    <rPh sb="3" eb="5">
      <t>トクベツ</t>
    </rPh>
    <rPh sb="6" eb="8">
      <t>ハイリョ</t>
    </rPh>
    <rPh sb="9" eb="11">
      <t>ヒツヨウ</t>
    </rPh>
    <rPh sb="12" eb="14">
      <t>コドモ</t>
    </rPh>
    <rPh sb="14" eb="15">
      <t>ム</t>
    </rPh>
    <rPh sb="17" eb="19">
      <t>カツドウ</t>
    </rPh>
    <rPh sb="20" eb="21">
      <t>オコナ</t>
    </rPh>
    <rPh sb="22" eb="24">
      <t>ダンタイ</t>
    </rPh>
    <rPh sb="25" eb="27">
      <t>ドウヨウ</t>
    </rPh>
    <rPh sb="29" eb="30">
      <t>ヨウ</t>
    </rPh>
    <rPh sb="30" eb="34">
      <t>ジゼンシンセイ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</si>
</sst>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1">
    <font>
      <sz val="11"/>
      <name val="ＭＳ Ｐゴシック"/>
      <family val="3"/>
      <charset val="128"/>
    </font>
    <font>
      <sz val="11"/>
      <name val="HG丸ｺﾞｼｯｸM-PRO"/>
      <family val="3"/>
      <charset val="128"/>
    </font>
    <font>
      <sz val="6"/>
      <name val="ＭＳ Ｐゴシック"/>
      <family val="3"/>
      <charset val="128"/>
    </font>
    <font>
      <sz val="10.5"/>
      <name val="HG丸ｺﾞｼｯｸM-PRO"/>
      <family val="3"/>
      <charset val="128"/>
    </font>
    <font>
      <sz val="12"/>
      <name val="HG丸ｺﾞｼｯｸM-PRO"/>
      <family val="3"/>
      <charset val="128"/>
    </font>
    <font>
      <b/>
      <sz val="15"/>
      <name val="HG丸ｺﾞｼｯｸM-PRO"/>
      <family val="3"/>
      <charset val="128"/>
    </font>
    <font>
      <b/>
      <sz val="16"/>
      <name val="HG丸ｺﾞｼｯｸM-PRO"/>
      <family val="3"/>
      <charset val="128"/>
    </font>
    <font>
      <sz val="9"/>
      <name val="HG丸ｺﾞｼｯｸM-PRO"/>
      <family val="3"/>
      <charset val="128"/>
    </font>
    <font>
      <sz val="16"/>
      <name val="HG丸ｺﾞｼｯｸM-PRO"/>
      <family val="3"/>
      <charset val="128"/>
    </font>
    <font>
      <sz val="14"/>
      <name val="HG丸ｺﾞｼｯｸM-PRO"/>
      <family val="3"/>
      <charset val="128"/>
    </font>
    <font>
      <b/>
      <sz val="24"/>
      <name val="HG丸ｺﾞｼｯｸM-PRO"/>
      <family val="3"/>
      <charset val="128"/>
    </font>
    <font>
      <b/>
      <sz val="14"/>
      <name val="HG丸ｺﾞｼｯｸM-PRO"/>
      <family val="3"/>
      <charset val="128"/>
    </font>
    <font>
      <b/>
      <sz val="20"/>
      <name val="HG丸ｺﾞｼｯｸM-PRO"/>
      <family val="3"/>
      <charset val="128"/>
    </font>
    <font>
      <b/>
      <sz val="11"/>
      <name val="HG丸ｺﾞｼｯｸM-PRO"/>
      <family val="3"/>
      <charset val="128"/>
    </font>
    <font>
      <b/>
      <sz val="12"/>
      <name val="HG丸ｺﾞｼｯｸM-PRO"/>
      <family val="3"/>
      <charset val="128"/>
    </font>
    <font>
      <sz val="8"/>
      <name val="HG丸ｺﾞｼｯｸM-PRO"/>
      <family val="3"/>
      <charset val="128"/>
    </font>
    <font>
      <sz val="15"/>
      <name val="HG丸ｺﾞｼｯｸM-PRO"/>
      <family val="3"/>
      <charset val="128"/>
    </font>
    <font>
      <sz val="10"/>
      <name val="HG丸ｺﾞｼｯｸM-PRO"/>
      <family val="3"/>
      <charset val="128"/>
    </font>
    <font>
      <sz val="13.5"/>
      <name val="HG丸ｺﾞｼｯｸM-PRO"/>
      <family val="3"/>
      <charset val="128"/>
    </font>
    <font>
      <b/>
      <sz val="26"/>
      <name val="HG丸ｺﾞｼｯｸM-PRO"/>
      <family val="3"/>
      <charset val="128"/>
    </font>
    <font>
      <u/>
      <sz val="16"/>
      <name val="HG丸ｺﾞｼｯｸM-PRO"/>
      <family val="3"/>
      <charset val="128"/>
    </font>
    <font>
      <sz val="16"/>
      <color rgb="FFFF0000"/>
      <name val="HG丸ｺﾞｼｯｸM-PRO"/>
      <family val="3"/>
      <charset val="128"/>
    </font>
    <font>
      <u/>
      <sz val="16"/>
      <color rgb="FFFF0000"/>
      <name val="HG丸ｺﾞｼｯｸM-PRO"/>
      <family val="3"/>
      <charset val="128"/>
    </font>
    <font>
      <sz val="14"/>
      <color rgb="FFFF0000"/>
      <name val="HG丸ｺﾞｼｯｸM-PRO"/>
      <family val="3"/>
      <charset val="128"/>
    </font>
    <font>
      <sz val="9"/>
      <color indexed="81"/>
      <name val="MS P ゴシック"/>
      <family val="3"/>
      <charset val="128"/>
    </font>
    <font>
      <b/>
      <sz val="9"/>
      <color indexed="81"/>
      <name val="MS P ゴシック"/>
      <family val="3"/>
      <charset val="128"/>
    </font>
    <font>
      <b/>
      <sz val="20"/>
      <color rgb="FFFF0000"/>
      <name val="HG丸ｺﾞｼｯｸM-PRO"/>
      <family val="3"/>
      <charset val="128"/>
    </font>
    <font>
      <b/>
      <sz val="12"/>
      <color indexed="81"/>
      <name val="MS P ゴシック"/>
      <family val="3"/>
      <charset val="128"/>
    </font>
    <font>
      <sz val="11"/>
      <name val="Yu Gothic"/>
      <family val="3"/>
      <charset val="128"/>
    </font>
    <font>
      <sz val="10"/>
      <color indexed="81"/>
      <name val="MS P ゴシック"/>
      <family val="3"/>
      <charset val="128"/>
    </font>
    <font>
      <sz val="12"/>
      <color indexed="81"/>
      <name val="MS P ゴシック"/>
      <family val="3"/>
      <charset val="128"/>
    </font>
  </fonts>
  <fills count="5">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7" tint="0.59999389629810485"/>
        <bgColor indexed="64"/>
      </patternFill>
    </fill>
  </fills>
  <borders count="6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bottom/>
      <diagonal/>
    </border>
    <border diagonalUp="1">
      <left/>
      <right/>
      <top/>
      <bottom/>
      <diagonal style="thin">
        <color indexed="64"/>
      </diagonal>
    </border>
    <border>
      <left/>
      <right/>
      <top/>
      <bottom style="hair">
        <color indexed="64"/>
      </bottom>
      <diagonal/>
    </border>
    <border>
      <left/>
      <right style="thin">
        <color indexed="64"/>
      </right>
      <top style="hair">
        <color indexed="64"/>
      </top>
      <bottom/>
      <diagonal/>
    </border>
    <border>
      <left/>
      <right/>
      <top style="hair">
        <color indexed="64"/>
      </top>
      <bottom/>
      <diagonal/>
    </border>
    <border>
      <left/>
      <right style="thin">
        <color indexed="64"/>
      </right>
      <top/>
      <bottom style="hair">
        <color indexed="64"/>
      </bottom>
      <diagonal/>
    </border>
    <border>
      <left/>
      <right style="thin">
        <color indexed="64"/>
      </right>
      <top style="double">
        <color indexed="64"/>
      </top>
      <bottom/>
      <diagonal/>
    </border>
    <border>
      <left/>
      <right/>
      <top style="double">
        <color indexed="64"/>
      </top>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style="thin">
        <color indexed="64"/>
      </left>
      <right/>
      <top/>
      <bottom style="hair">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s>
  <cellStyleXfs count="1">
    <xf numFmtId="0" fontId="0" fillId="0" borderId="0"/>
  </cellStyleXfs>
  <cellXfs count="567">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shrinkToFit="1"/>
    </xf>
    <xf numFmtId="0" fontId="4" fillId="0" borderId="0" xfId="0" applyFont="1" applyAlignment="1">
      <alignment vertical="center"/>
    </xf>
    <xf numFmtId="0" fontId="4" fillId="0" borderId="0" xfId="0" applyFont="1" applyAlignment="1">
      <alignment vertical="center" shrinkToFit="1"/>
    </xf>
    <xf numFmtId="0" fontId="7" fillId="0" borderId="0" xfId="0" applyFont="1" applyAlignment="1">
      <alignment vertical="center" shrinkToFit="1"/>
    </xf>
    <xf numFmtId="0" fontId="8" fillId="0" borderId="0" xfId="0" applyFont="1" applyAlignment="1">
      <alignment vertical="center"/>
    </xf>
    <xf numFmtId="0" fontId="8" fillId="0" borderId="0" xfId="0" applyFont="1" applyAlignment="1">
      <alignment horizontal="right" vertical="center"/>
    </xf>
    <xf numFmtId="0" fontId="4"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0" fontId="1" fillId="0" borderId="0" xfId="0" applyFont="1" applyAlignment="1">
      <alignment vertical="top" wrapText="1"/>
    </xf>
    <xf numFmtId="0" fontId="9" fillId="0" borderId="0" xfId="0" applyFont="1" applyAlignment="1">
      <alignment horizontal="right" vertical="center"/>
    </xf>
    <xf numFmtId="0" fontId="1" fillId="0" borderId="9" xfId="0" applyFont="1" applyBorder="1" applyAlignment="1">
      <alignment vertical="center"/>
    </xf>
    <xf numFmtId="0" fontId="13" fillId="0" borderId="0" xfId="0" applyFont="1" applyAlignment="1">
      <alignment vertical="center"/>
    </xf>
    <xf numFmtId="0" fontId="5" fillId="0" borderId="8" xfId="0" applyFont="1" applyBorder="1" applyAlignment="1">
      <alignment vertical="center"/>
    </xf>
    <xf numFmtId="0" fontId="12" fillId="0" borderId="18" xfId="0" applyFont="1" applyBorder="1" applyAlignment="1">
      <alignment vertical="center"/>
    </xf>
    <xf numFmtId="0" fontId="4" fillId="0" borderId="0" xfId="0" applyFont="1" applyAlignment="1">
      <alignment vertical="center" textRotation="255" shrinkToFit="1"/>
    </xf>
    <xf numFmtId="0" fontId="8" fillId="0" borderId="0" xfId="0" applyFont="1" applyAlignment="1">
      <alignment vertical="center" wrapText="1"/>
    </xf>
    <xf numFmtId="0" fontId="8" fillId="0" borderId="28" xfId="0" applyFont="1" applyBorder="1" applyAlignment="1">
      <alignment vertical="center"/>
    </xf>
    <xf numFmtId="0" fontId="4" fillId="0" borderId="9" xfId="0" applyFont="1" applyBorder="1" applyAlignment="1">
      <alignment vertical="center" wrapText="1"/>
    </xf>
    <xf numFmtId="0" fontId="4" fillId="0" borderId="9" xfId="0" applyFont="1" applyBorder="1" applyAlignment="1">
      <alignment vertical="center"/>
    </xf>
    <xf numFmtId="0" fontId="17" fillId="0" borderId="0" xfId="0" applyFont="1" applyAlignment="1">
      <alignment vertical="center"/>
    </xf>
    <xf numFmtId="0" fontId="1" fillId="0" borderId="8" xfId="0" applyFont="1" applyBorder="1" applyAlignment="1">
      <alignment vertical="center"/>
    </xf>
    <xf numFmtId="0" fontId="17" fillId="0" borderId="9" xfId="0" applyFont="1" applyBorder="1" applyAlignment="1">
      <alignment vertical="center"/>
    </xf>
    <xf numFmtId="0" fontId="5" fillId="0" borderId="33" xfId="0" applyFont="1" applyBorder="1" applyAlignment="1">
      <alignment vertical="center"/>
    </xf>
    <xf numFmtId="0" fontId="5" fillId="0" borderId="34" xfId="0" applyFont="1" applyBorder="1" applyAlignment="1">
      <alignment vertical="center"/>
    </xf>
    <xf numFmtId="0" fontId="4" fillId="0" borderId="34" xfId="0" applyFont="1" applyBorder="1" applyAlignment="1">
      <alignment vertical="center"/>
    </xf>
    <xf numFmtId="0" fontId="4" fillId="0" borderId="34" xfId="0" applyFont="1" applyBorder="1" applyAlignment="1">
      <alignment vertical="center" shrinkToFit="1"/>
    </xf>
    <xf numFmtId="0" fontId="1" fillId="0" borderId="34" xfId="0" applyFont="1" applyBorder="1" applyAlignment="1">
      <alignment vertical="center"/>
    </xf>
    <xf numFmtId="0" fontId="4" fillId="0" borderId="34" xfId="0" applyFont="1" applyBorder="1" applyAlignment="1">
      <alignment vertical="center" wrapText="1"/>
    </xf>
    <xf numFmtId="0" fontId="1" fillId="0" borderId="35" xfId="0" applyFont="1" applyBorder="1" applyAlignment="1">
      <alignment vertical="center"/>
    </xf>
    <xf numFmtId="0" fontId="4" fillId="0" borderId="36" xfId="0" applyFont="1" applyBorder="1" applyAlignment="1">
      <alignment vertical="center"/>
    </xf>
    <xf numFmtId="0" fontId="4" fillId="0" borderId="30" xfId="0" applyFont="1" applyBorder="1" applyAlignment="1">
      <alignment vertical="center"/>
    </xf>
    <xf numFmtId="0" fontId="9" fillId="4" borderId="32" xfId="0" applyFont="1" applyFill="1" applyBorder="1" applyAlignment="1">
      <alignment horizontal="center" vertical="center"/>
    </xf>
    <xf numFmtId="0" fontId="8" fillId="0" borderId="2" xfId="0" applyFont="1" applyBorder="1" applyAlignment="1">
      <alignment vertical="center"/>
    </xf>
    <xf numFmtId="0" fontId="9" fillId="4" borderId="2" xfId="0" applyFont="1" applyFill="1" applyBorder="1" applyAlignment="1">
      <alignment horizontal="center" vertical="center"/>
    </xf>
    <xf numFmtId="0" fontId="8" fillId="0" borderId="38" xfId="0" applyFont="1" applyBorder="1" applyAlignment="1">
      <alignment vertical="center"/>
    </xf>
    <xf numFmtId="0" fontId="4" fillId="0" borderId="39" xfId="0" applyFont="1" applyBorder="1" applyAlignment="1">
      <alignment vertical="center"/>
    </xf>
    <xf numFmtId="0" fontId="9" fillId="4" borderId="40" xfId="0" applyFont="1" applyFill="1" applyBorder="1" applyAlignment="1">
      <alignment horizontal="center" vertical="center"/>
    </xf>
    <xf numFmtId="0" fontId="9" fillId="0" borderId="0" xfId="0" applyFont="1" applyAlignment="1">
      <alignment vertical="center" shrinkToFit="1"/>
    </xf>
    <xf numFmtId="0" fontId="9" fillId="0" borderId="36" xfId="0" applyFont="1" applyBorder="1" applyAlignment="1">
      <alignment vertical="center" shrinkToFit="1"/>
    </xf>
    <xf numFmtId="0" fontId="1" fillId="0" borderId="42" xfId="0" applyFont="1" applyBorder="1" applyAlignment="1">
      <alignment vertical="center"/>
    </xf>
    <xf numFmtId="0" fontId="4" fillId="0" borderId="36" xfId="0" applyFont="1" applyBorder="1" applyAlignment="1">
      <alignment vertical="center" shrinkToFit="1"/>
    </xf>
    <xf numFmtId="0" fontId="7" fillId="0" borderId="36" xfId="0" applyFont="1" applyBorder="1" applyAlignment="1">
      <alignment vertical="center" shrinkToFit="1"/>
    </xf>
    <xf numFmtId="0" fontId="1" fillId="0" borderId="36" xfId="0" applyFont="1" applyBorder="1" applyAlignment="1">
      <alignment vertical="center"/>
    </xf>
    <xf numFmtId="0" fontId="4" fillId="0" borderId="43" xfId="0" applyFont="1" applyBorder="1" applyAlignment="1">
      <alignment vertical="center" shrinkToFit="1"/>
    </xf>
    <xf numFmtId="0" fontId="1" fillId="0" borderId="33" xfId="0" applyFont="1" applyBorder="1" applyAlignment="1">
      <alignment vertical="center"/>
    </xf>
    <xf numFmtId="0" fontId="3" fillId="0" borderId="34" xfId="0" applyFont="1" applyBorder="1" applyAlignment="1">
      <alignment vertical="center"/>
    </xf>
    <xf numFmtId="0" fontId="4" fillId="0" borderId="8" xfId="0" applyFont="1" applyBorder="1" applyAlignment="1">
      <alignment horizontal="right" vertical="center"/>
    </xf>
    <xf numFmtId="0" fontId="4" fillId="0" borderId="0" xfId="0" applyFont="1" applyAlignment="1">
      <alignment horizontal="right" vertical="center"/>
    </xf>
    <xf numFmtId="0" fontId="17" fillId="0" borderId="0" xfId="0" applyFont="1" applyAlignment="1">
      <alignment horizontal="left" vertical="center"/>
    </xf>
    <xf numFmtId="0" fontId="9" fillId="4" borderId="37" xfId="0" applyFont="1" applyFill="1" applyBorder="1" applyAlignment="1">
      <alignment horizontal="center" vertical="center" shrinkToFit="1"/>
    </xf>
    <xf numFmtId="0" fontId="9" fillId="4" borderId="44" xfId="0" applyFont="1" applyFill="1" applyBorder="1" applyAlignment="1">
      <alignment horizontal="center" vertical="center" shrinkToFit="1"/>
    </xf>
    <xf numFmtId="0" fontId="9" fillId="4" borderId="30" xfId="0" applyFont="1" applyFill="1" applyBorder="1" applyAlignment="1">
      <alignment horizontal="center" vertical="center" shrinkToFit="1"/>
    </xf>
    <xf numFmtId="0" fontId="9" fillId="4" borderId="45" xfId="0" applyFont="1" applyFill="1" applyBorder="1" applyAlignment="1">
      <alignment horizontal="center" vertical="center" shrinkToFit="1"/>
    </xf>
    <xf numFmtId="0" fontId="9" fillId="4" borderId="26" xfId="0" applyFont="1" applyFill="1" applyBorder="1" applyAlignment="1">
      <alignment horizontal="center" vertical="center" shrinkToFit="1"/>
    </xf>
    <xf numFmtId="0" fontId="9" fillId="0" borderId="31" xfId="0" applyFont="1" applyBorder="1" applyAlignment="1">
      <alignment horizontal="center" vertical="center" justifyLastLine="1"/>
    </xf>
    <xf numFmtId="49" fontId="4" fillId="0" borderId="0" xfId="0" applyNumberFormat="1" applyFont="1" applyAlignment="1">
      <alignment vertical="center"/>
    </xf>
    <xf numFmtId="0" fontId="11" fillId="0" borderId="19" xfId="0" applyFont="1" applyBorder="1" applyAlignment="1">
      <alignment vertical="center" shrinkToFit="1"/>
    </xf>
    <xf numFmtId="0" fontId="9" fillId="0" borderId="26" xfId="0" applyFont="1" applyFill="1" applyBorder="1" applyAlignment="1">
      <alignment horizontal="center" vertical="center" shrinkToFit="1"/>
    </xf>
    <xf numFmtId="0" fontId="1" fillId="0" borderId="0" xfId="0" applyFont="1" applyFill="1" applyAlignment="1">
      <alignment vertical="center"/>
    </xf>
    <xf numFmtId="0" fontId="9" fillId="0" borderId="45" xfId="0" applyFont="1" applyFill="1" applyBorder="1" applyAlignment="1">
      <alignment horizontal="center" vertical="center" shrinkToFit="1"/>
    </xf>
    <xf numFmtId="0" fontId="9" fillId="0" borderId="30" xfId="0" applyFont="1" applyFill="1" applyBorder="1" applyAlignment="1">
      <alignment horizontal="center" vertical="center" shrinkToFit="1"/>
    </xf>
    <xf numFmtId="0" fontId="23" fillId="0" borderId="37" xfId="0" applyFont="1" applyFill="1" applyBorder="1" applyAlignment="1">
      <alignment horizontal="center" vertical="center" shrinkToFit="1"/>
    </xf>
    <xf numFmtId="0" fontId="9" fillId="0" borderId="44" xfId="0" applyFont="1" applyFill="1" applyBorder="1" applyAlignment="1">
      <alignment horizontal="center" vertical="center" shrinkToFit="1"/>
    </xf>
    <xf numFmtId="0" fontId="9" fillId="0" borderId="37" xfId="0" applyFont="1" applyFill="1" applyBorder="1" applyAlignment="1">
      <alignment horizontal="center" vertical="center" shrinkToFit="1"/>
    </xf>
    <xf numFmtId="0" fontId="4" fillId="0" borderId="0" xfId="0" applyFont="1" applyFill="1" applyAlignment="1">
      <alignment vertical="center" shrinkToFit="1"/>
    </xf>
    <xf numFmtId="0" fontId="7" fillId="0" borderId="0" xfId="0" applyFont="1" applyFill="1" applyAlignment="1">
      <alignment vertical="center" shrinkToFit="1"/>
    </xf>
    <xf numFmtId="0" fontId="4" fillId="0" borderId="0" xfId="0" applyFont="1" applyFill="1" applyAlignment="1">
      <alignment vertical="center"/>
    </xf>
    <xf numFmtId="0" fontId="9" fillId="0" borderId="2" xfId="0" applyFont="1" applyFill="1" applyBorder="1" applyAlignment="1">
      <alignment horizontal="center" vertical="center"/>
    </xf>
    <xf numFmtId="0" fontId="8" fillId="0" borderId="2" xfId="0" applyFont="1" applyFill="1" applyBorder="1" applyAlignment="1">
      <alignment vertical="center"/>
    </xf>
    <xf numFmtId="0" fontId="8" fillId="0" borderId="38" xfId="0" applyFont="1" applyFill="1" applyBorder="1" applyAlignment="1">
      <alignment vertical="center"/>
    </xf>
    <xf numFmtId="0" fontId="9" fillId="0" borderId="40" xfId="0" applyFont="1" applyFill="1" applyBorder="1" applyAlignment="1">
      <alignment horizontal="center" vertical="center"/>
    </xf>
    <xf numFmtId="0" fontId="9" fillId="0" borderId="32" xfId="0" applyFont="1" applyFill="1" applyBorder="1" applyAlignment="1">
      <alignment horizontal="center" vertical="center"/>
    </xf>
    <xf numFmtId="0" fontId="4" fillId="0" borderId="36" xfId="0" applyFont="1" applyFill="1" applyBorder="1" applyAlignment="1">
      <alignment vertical="center"/>
    </xf>
    <xf numFmtId="0" fontId="23" fillId="0" borderId="40" xfId="0" applyFont="1" applyFill="1" applyBorder="1" applyAlignment="1">
      <alignment horizontal="center" vertical="center"/>
    </xf>
    <xf numFmtId="0" fontId="23" fillId="0" borderId="2" xfId="0" applyFont="1" applyFill="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8" fillId="0" borderId="0" xfId="0" applyFont="1" applyAlignment="1">
      <alignment horizontal="right" vertical="center"/>
    </xf>
    <xf numFmtId="0" fontId="5"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horizontal="center" vertical="center"/>
    </xf>
    <xf numFmtId="0" fontId="12" fillId="0" borderId="0" xfId="0" applyFont="1" applyAlignment="1">
      <alignment horizontal="center" vertical="center"/>
    </xf>
    <xf numFmtId="0" fontId="1" fillId="0" borderId="0" xfId="0" applyFont="1" applyAlignment="1">
      <alignment horizontal="center" vertical="center"/>
    </xf>
    <xf numFmtId="0" fontId="4" fillId="0" borderId="0" xfId="0" applyFont="1" applyAlignment="1">
      <alignment horizontal="center" vertical="center" shrinkToFit="1"/>
    </xf>
    <xf numFmtId="0" fontId="8" fillId="0" borderId="0" xfId="0" applyFont="1" applyFill="1" applyAlignment="1">
      <alignment horizontal="center" vertical="center"/>
    </xf>
    <xf numFmtId="0" fontId="8" fillId="0" borderId="0" xfId="0" applyFont="1" applyFill="1" applyAlignment="1">
      <alignment horizontal="right" vertical="center"/>
    </xf>
    <xf numFmtId="0" fontId="4" fillId="0" borderId="31" xfId="0" applyFont="1" applyBorder="1" applyAlignment="1">
      <alignment horizontal="left" vertical="center"/>
    </xf>
    <xf numFmtId="0" fontId="1" fillId="0" borderId="0" xfId="0" applyFont="1" applyAlignment="1">
      <alignment horizontal="center" vertical="center" wrapText="1"/>
    </xf>
    <xf numFmtId="3" fontId="4" fillId="0" borderId="0" xfId="0" applyNumberFormat="1" applyFont="1" applyAlignment="1">
      <alignment horizontal="center" vertical="center" shrinkToFit="1"/>
    </xf>
    <xf numFmtId="0" fontId="9" fillId="0" borderId="0" xfId="0" applyFont="1" applyAlignment="1">
      <alignment horizontal="center" vertical="center" shrinkToFit="1"/>
    </xf>
    <xf numFmtId="6" fontId="9" fillId="0" borderId="0" xfId="0" applyNumberFormat="1" applyFont="1" applyAlignment="1">
      <alignment horizontal="right" vertical="center" shrinkToFit="1"/>
    </xf>
    <xf numFmtId="0" fontId="8" fillId="4" borderId="0" xfId="0" applyFont="1" applyFill="1" applyAlignment="1">
      <alignment vertical="center"/>
    </xf>
    <xf numFmtId="0" fontId="9" fillId="4" borderId="0" xfId="0" applyFont="1" applyFill="1" applyAlignment="1">
      <alignment vertical="center"/>
    </xf>
    <xf numFmtId="0" fontId="28" fillId="4" borderId="0" xfId="0" applyFont="1" applyFill="1" applyAlignment="1">
      <alignment vertical="center"/>
    </xf>
    <xf numFmtId="0" fontId="1" fillId="4" borderId="0" xfId="0" applyFont="1" applyFill="1" applyAlignment="1">
      <alignment vertical="center"/>
    </xf>
    <xf numFmtId="0" fontId="1" fillId="0" borderId="8" xfId="0" applyFont="1" applyFill="1" applyBorder="1" applyAlignment="1">
      <alignment vertical="center"/>
    </xf>
    <xf numFmtId="0" fontId="10" fillId="0" borderId="0" xfId="0" applyFont="1" applyFill="1" applyAlignment="1">
      <alignment vertical="center"/>
    </xf>
    <xf numFmtId="0" fontId="11" fillId="0" borderId="19" xfId="0" applyFont="1" applyFill="1" applyBorder="1" applyAlignment="1">
      <alignment vertical="center" shrinkToFit="1"/>
    </xf>
    <xf numFmtId="0" fontId="11" fillId="0" borderId="0" xfId="0" applyFont="1" applyFill="1" applyAlignment="1">
      <alignment vertical="center"/>
    </xf>
    <xf numFmtId="0" fontId="9" fillId="0" borderId="0" xfId="0" applyFont="1" applyFill="1" applyAlignment="1">
      <alignment vertical="center" shrinkToFit="1"/>
    </xf>
    <xf numFmtId="0" fontId="4" fillId="0" borderId="0" xfId="0" applyFont="1" applyFill="1" applyAlignment="1">
      <alignment horizontal="center" vertical="center"/>
    </xf>
    <xf numFmtId="49" fontId="4" fillId="0" borderId="0" xfId="0" applyNumberFormat="1" applyFont="1" applyFill="1" applyAlignment="1">
      <alignment vertical="center"/>
    </xf>
    <xf numFmtId="0" fontId="4" fillId="0" borderId="0" xfId="0" applyFont="1" applyFill="1" applyAlignment="1">
      <alignment horizontal="right" vertical="center"/>
    </xf>
    <xf numFmtId="0" fontId="1" fillId="0" borderId="34" xfId="0" applyFont="1" applyFill="1" applyBorder="1" applyAlignment="1">
      <alignment vertical="center"/>
    </xf>
    <xf numFmtId="0" fontId="17" fillId="0" borderId="0" xfId="0" applyFont="1" applyFill="1" applyAlignment="1">
      <alignment vertical="center"/>
    </xf>
    <xf numFmtId="0" fontId="9" fillId="0" borderId="31" xfId="0" applyFont="1" applyFill="1" applyBorder="1" applyAlignment="1">
      <alignment horizontal="center" vertical="center" justifyLastLine="1"/>
    </xf>
    <xf numFmtId="0" fontId="4" fillId="0" borderId="31" xfId="0" applyFont="1" applyFill="1" applyBorder="1" applyAlignment="1">
      <alignment horizontal="left" vertical="center"/>
    </xf>
    <xf numFmtId="0" fontId="1" fillId="0" borderId="36" xfId="0" applyFont="1" applyFill="1" applyBorder="1" applyAlignment="1">
      <alignment vertical="center"/>
    </xf>
    <xf numFmtId="0" fontId="1" fillId="0" borderId="9" xfId="0" applyFont="1" applyFill="1" applyBorder="1" applyAlignment="1">
      <alignment vertical="center"/>
    </xf>
    <xf numFmtId="0" fontId="1" fillId="0" borderId="0" xfId="0" applyFont="1" applyFill="1" applyAlignment="1">
      <alignment horizontal="center" vertical="center" wrapText="1"/>
    </xf>
    <xf numFmtId="3" fontId="4" fillId="0" borderId="0" xfId="0" applyNumberFormat="1" applyFont="1" applyFill="1" applyAlignment="1">
      <alignment horizontal="center" vertical="center" shrinkToFit="1"/>
    </xf>
    <xf numFmtId="0" fontId="4" fillId="0" borderId="0" xfId="0" applyFont="1" applyFill="1" applyAlignment="1">
      <alignment horizontal="center" vertical="center" shrinkToFit="1"/>
    </xf>
    <xf numFmtId="0" fontId="9" fillId="0" borderId="0" xfId="0" applyFont="1" applyFill="1" applyAlignment="1">
      <alignment horizontal="center" vertical="center" shrinkToFit="1"/>
    </xf>
    <xf numFmtId="6" fontId="9" fillId="0" borderId="0" xfId="0" applyNumberFormat="1" applyFont="1" applyFill="1" applyAlignment="1">
      <alignment horizontal="right" vertical="center" shrinkToFit="1"/>
    </xf>
    <xf numFmtId="0" fontId="17" fillId="0" borderId="0" xfId="0" applyFont="1" applyFill="1" applyAlignment="1">
      <alignment horizontal="left" vertical="center"/>
    </xf>
    <xf numFmtId="0" fontId="4" fillId="0" borderId="8" xfId="0" applyFont="1" applyFill="1" applyBorder="1" applyAlignment="1">
      <alignment horizontal="right" vertical="center"/>
    </xf>
    <xf numFmtId="0" fontId="5" fillId="0" borderId="0" xfId="0" applyFont="1" applyFill="1" applyAlignment="1">
      <alignment vertical="center"/>
    </xf>
    <xf numFmtId="0" fontId="6" fillId="0" borderId="0" xfId="0" applyFont="1" applyFill="1" applyAlignment="1">
      <alignment vertical="center" shrinkToFit="1"/>
    </xf>
    <xf numFmtId="0" fontId="6" fillId="0" borderId="0" xfId="0" applyFont="1" applyFill="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vertical="center"/>
    </xf>
    <xf numFmtId="0" fontId="1" fillId="0" borderId="35" xfId="0" applyFont="1" applyFill="1" applyBorder="1" applyAlignment="1">
      <alignment vertical="center"/>
    </xf>
    <xf numFmtId="0" fontId="4" fillId="0" borderId="34" xfId="0" applyFont="1" applyFill="1" applyBorder="1" applyAlignment="1">
      <alignment vertical="center" wrapText="1"/>
    </xf>
    <xf numFmtId="0" fontId="3" fillId="0" borderId="34" xfId="0" applyFont="1" applyFill="1" applyBorder="1" applyAlignment="1">
      <alignment vertical="center"/>
    </xf>
    <xf numFmtId="0" fontId="1" fillId="0" borderId="33" xfId="0" applyFont="1" applyFill="1" applyBorder="1" applyAlignment="1">
      <alignment vertical="center"/>
    </xf>
    <xf numFmtId="0" fontId="4" fillId="0" borderId="34" xfId="0" applyFont="1" applyFill="1" applyBorder="1" applyAlignment="1">
      <alignment vertical="center" shrinkToFit="1"/>
    </xf>
    <xf numFmtId="0" fontId="4" fillId="0" borderId="34" xfId="0" applyFont="1" applyFill="1" applyBorder="1" applyAlignment="1">
      <alignment vertical="center"/>
    </xf>
    <xf numFmtId="0" fontId="5" fillId="0" borderId="34" xfId="0" applyFont="1" applyFill="1" applyBorder="1" applyAlignment="1">
      <alignment vertical="center"/>
    </xf>
    <xf numFmtId="0" fontId="5" fillId="0" borderId="33" xfId="0" applyFont="1" applyFill="1" applyBorder="1" applyAlignment="1">
      <alignment vertical="center"/>
    </xf>
    <xf numFmtId="0" fontId="12" fillId="0" borderId="0" xfId="0" applyFont="1" applyFill="1" applyAlignment="1">
      <alignment horizontal="center" vertical="center"/>
    </xf>
    <xf numFmtId="0" fontId="13" fillId="0" borderId="0" xfId="0" applyFont="1" applyFill="1" applyAlignment="1">
      <alignment vertical="center"/>
    </xf>
    <xf numFmtId="0" fontId="4" fillId="0" borderId="43" xfId="0" applyFont="1" applyFill="1" applyBorder="1" applyAlignment="1">
      <alignment vertical="center" shrinkToFit="1"/>
    </xf>
    <xf numFmtId="0" fontId="4" fillId="0" borderId="36" xfId="0" applyFont="1" applyFill="1" applyBorder="1" applyAlignment="1">
      <alignment vertical="center" shrinkToFit="1"/>
    </xf>
    <xf numFmtId="0" fontId="7" fillId="0" borderId="36" xfId="0" applyFont="1" applyFill="1" applyBorder="1" applyAlignment="1">
      <alignment vertical="center" shrinkToFit="1"/>
    </xf>
    <xf numFmtId="0" fontId="1" fillId="0" borderId="42" xfId="0" applyFont="1" applyFill="1" applyBorder="1" applyAlignment="1">
      <alignment vertical="center"/>
    </xf>
    <xf numFmtId="0" fontId="8" fillId="0" borderId="0" xfId="0" applyFont="1" applyFill="1" applyAlignment="1">
      <alignment vertical="center"/>
    </xf>
    <xf numFmtId="0" fontId="9" fillId="0" borderId="36" xfId="0" applyFont="1" applyFill="1" applyBorder="1" applyAlignment="1">
      <alignment vertical="center" shrinkToFit="1"/>
    </xf>
    <xf numFmtId="0" fontId="4" fillId="0" borderId="39" xfId="0" applyFont="1" applyFill="1" applyBorder="1" applyAlignment="1">
      <alignment vertical="center"/>
    </xf>
    <xf numFmtId="0" fontId="4" fillId="0" borderId="30" xfId="0" applyFont="1" applyFill="1" applyBorder="1" applyAlignment="1">
      <alignment vertical="center"/>
    </xf>
    <xf numFmtId="0" fontId="17" fillId="0" borderId="9" xfId="0" applyFont="1" applyFill="1" applyBorder="1" applyAlignment="1">
      <alignment vertical="center"/>
    </xf>
    <xf numFmtId="0" fontId="4" fillId="0" borderId="0" xfId="0" applyFont="1" applyFill="1" applyAlignment="1">
      <alignment vertical="center" wrapText="1"/>
    </xf>
    <xf numFmtId="0" fontId="4" fillId="0" borderId="9" xfId="0" applyFont="1" applyFill="1" applyBorder="1" applyAlignment="1">
      <alignment vertical="center"/>
    </xf>
    <xf numFmtId="0" fontId="4" fillId="0" borderId="9" xfId="0" applyFont="1" applyFill="1" applyBorder="1" applyAlignment="1">
      <alignment vertical="center" wrapText="1"/>
    </xf>
    <xf numFmtId="0" fontId="9" fillId="0" borderId="0" xfId="0" applyFont="1" applyFill="1" applyAlignment="1">
      <alignment vertical="center"/>
    </xf>
    <xf numFmtId="0" fontId="3" fillId="0" borderId="0" xfId="0" applyFont="1" applyFill="1" applyAlignment="1">
      <alignment vertical="center"/>
    </xf>
    <xf numFmtId="0" fontId="8" fillId="0" borderId="28" xfId="0" applyFont="1" applyFill="1" applyBorder="1" applyAlignment="1">
      <alignment vertical="center"/>
    </xf>
    <xf numFmtId="0" fontId="8" fillId="0" borderId="0" xfId="0" applyFont="1" applyFill="1" applyAlignment="1">
      <alignment vertical="center" wrapText="1"/>
    </xf>
    <xf numFmtId="0" fontId="1" fillId="0" borderId="0" xfId="0" applyFont="1" applyFill="1" applyAlignment="1">
      <alignment horizontal="center" vertical="center"/>
    </xf>
    <xf numFmtId="0" fontId="4" fillId="0" borderId="0" xfId="0" applyFont="1" applyFill="1" applyAlignment="1">
      <alignment vertical="center" textRotation="255" shrinkToFit="1"/>
    </xf>
    <xf numFmtId="0" fontId="12" fillId="0" borderId="18" xfId="0" applyFont="1" applyFill="1" applyBorder="1" applyAlignment="1">
      <alignment vertical="center"/>
    </xf>
    <xf numFmtId="0" fontId="5" fillId="0" borderId="8" xfId="0" applyFont="1" applyFill="1" applyBorder="1" applyAlignment="1">
      <alignment vertical="center"/>
    </xf>
    <xf numFmtId="0" fontId="9" fillId="0" borderId="0" xfId="0" applyFont="1" applyFill="1" applyAlignment="1">
      <alignment horizontal="right" vertical="center"/>
    </xf>
    <xf numFmtId="0" fontId="28" fillId="0" borderId="0" xfId="0" applyFont="1" applyFill="1" applyAlignment="1">
      <alignment vertical="center"/>
    </xf>
    <xf numFmtId="0" fontId="1" fillId="0" borderId="0" xfId="0" applyFont="1" applyFill="1" applyAlignment="1">
      <alignment vertical="top" wrapText="1"/>
    </xf>
    <xf numFmtId="0" fontId="5" fillId="0" borderId="0" xfId="0" applyFont="1" applyFill="1" applyAlignment="1">
      <alignment horizontal="center" vertical="center"/>
    </xf>
    <xf numFmtId="0" fontId="23" fillId="0" borderId="45" xfId="0" applyFont="1" applyFill="1" applyBorder="1" applyAlignment="1">
      <alignment horizontal="center" vertical="center" shrinkToFit="1"/>
    </xf>
    <xf numFmtId="6" fontId="12" fillId="0" borderId="5" xfId="0" applyNumberFormat="1" applyFont="1" applyBorder="1" applyAlignment="1">
      <alignment horizontal="right" vertical="center" shrinkToFit="1"/>
    </xf>
    <xf numFmtId="6" fontId="12" fillId="0" borderId="4" xfId="0" applyNumberFormat="1" applyFont="1" applyBorder="1" applyAlignment="1">
      <alignment horizontal="right" vertical="center" shrinkToFit="1"/>
    </xf>
    <xf numFmtId="6" fontId="12" fillId="0" borderId="2" xfId="0" applyNumberFormat="1" applyFont="1" applyBorder="1" applyAlignment="1">
      <alignment horizontal="right" vertical="center" shrinkToFit="1"/>
    </xf>
    <xf numFmtId="6" fontId="12" fillId="0" borderId="1" xfId="0" applyNumberFormat="1" applyFont="1" applyBorder="1" applyAlignment="1">
      <alignment horizontal="right" vertical="center" shrinkToFit="1"/>
    </xf>
    <xf numFmtId="0" fontId="5" fillId="0" borderId="0" xfId="0" applyFont="1" applyAlignment="1">
      <alignment horizontal="center" vertical="center"/>
    </xf>
    <xf numFmtId="0" fontId="13" fillId="2" borderId="0" xfId="0" applyFont="1" applyFill="1" applyAlignment="1">
      <alignment horizontal="center" vertical="center"/>
    </xf>
    <xf numFmtId="0" fontId="13" fillId="2" borderId="2"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6" fillId="2" borderId="0" xfId="0" applyFont="1" applyFill="1" applyAlignment="1">
      <alignment horizontal="center" vertical="center"/>
    </xf>
    <xf numFmtId="0" fontId="6" fillId="2" borderId="2" xfId="0" applyFont="1" applyFill="1" applyBorder="1" applyAlignment="1">
      <alignment horizontal="center" vertical="center"/>
    </xf>
    <xf numFmtId="0" fontId="13" fillId="2" borderId="0" xfId="0" applyFont="1" applyFill="1" applyAlignment="1">
      <alignment horizontal="left" vertical="center"/>
    </xf>
    <xf numFmtId="0" fontId="13" fillId="2" borderId="2" xfId="0" applyFont="1" applyFill="1" applyBorder="1" applyAlignment="1">
      <alignment horizontal="left" vertical="center"/>
    </xf>
    <xf numFmtId="6" fontId="6" fillId="2" borderId="0" xfId="0" applyNumberFormat="1" applyFont="1" applyFill="1" applyAlignment="1">
      <alignment horizontal="right" vertical="center" shrinkToFit="1"/>
    </xf>
    <xf numFmtId="6" fontId="6" fillId="2" borderId="2" xfId="0" applyNumberFormat="1" applyFont="1" applyFill="1" applyBorder="1" applyAlignment="1">
      <alignment horizontal="right" vertical="center" shrinkToFit="1"/>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 fillId="0" borderId="0" xfId="0" applyFont="1" applyAlignment="1">
      <alignment horizontal="center" vertical="center"/>
    </xf>
    <xf numFmtId="0" fontId="5" fillId="3" borderId="0" xfId="0" applyFont="1" applyFill="1" applyAlignment="1">
      <alignment horizontal="center" vertical="center"/>
    </xf>
    <xf numFmtId="0" fontId="5" fillId="3" borderId="2" xfId="0" applyFont="1" applyFill="1" applyBorder="1" applyAlignment="1">
      <alignment horizontal="center" vertical="center"/>
    </xf>
    <xf numFmtId="6" fontId="12" fillId="3" borderId="0" xfId="0" applyNumberFormat="1" applyFont="1" applyFill="1" applyAlignment="1">
      <alignment horizontal="right" vertical="center"/>
    </xf>
    <xf numFmtId="0" fontId="12" fillId="3" borderId="0" xfId="0" applyFont="1" applyFill="1" applyAlignment="1">
      <alignment horizontal="right" vertical="center"/>
    </xf>
    <xf numFmtId="0" fontId="12" fillId="3" borderId="8" xfId="0" applyFont="1" applyFill="1" applyBorder="1" applyAlignment="1">
      <alignment horizontal="right" vertical="center"/>
    </xf>
    <xf numFmtId="0" fontId="12" fillId="3" borderId="2" xfId="0" applyFont="1" applyFill="1" applyBorder="1" applyAlignment="1">
      <alignment horizontal="right" vertical="center"/>
    </xf>
    <xf numFmtId="0" fontId="12" fillId="3" borderId="7" xfId="0" applyFont="1" applyFill="1" applyBorder="1" applyAlignment="1">
      <alignment horizontal="right" vertical="center"/>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1" fillId="0" borderId="14" xfId="0" applyFont="1" applyBorder="1" applyAlignment="1">
      <alignment horizontal="center" vertical="center"/>
    </xf>
    <xf numFmtId="0" fontId="1" fillId="0" borderId="10" xfId="0" applyFont="1" applyBorder="1" applyAlignment="1">
      <alignment horizontal="center" vertical="center"/>
    </xf>
    <xf numFmtId="0" fontId="3" fillId="0" borderId="0" xfId="0" applyFont="1" applyAlignment="1">
      <alignment horizontal="left" vertical="center" wrapText="1"/>
    </xf>
    <xf numFmtId="0" fontId="14" fillId="3" borderId="0" xfId="0" applyFont="1" applyFill="1" applyAlignment="1">
      <alignment horizontal="center" vertical="center"/>
    </xf>
    <xf numFmtId="0" fontId="14" fillId="3" borderId="2" xfId="0" applyFont="1" applyFill="1" applyBorder="1" applyAlignment="1">
      <alignment horizontal="center" vertical="center"/>
    </xf>
    <xf numFmtId="0" fontId="12"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left" vertical="center"/>
    </xf>
    <xf numFmtId="0" fontId="8" fillId="0" borderId="34" xfId="0" applyFont="1" applyBorder="1" applyAlignment="1">
      <alignment horizontal="left" vertical="center"/>
    </xf>
    <xf numFmtId="0" fontId="8" fillId="4" borderId="0" xfId="0" applyFont="1" applyFill="1" applyAlignment="1">
      <alignment horizontal="center" vertical="center" shrinkToFit="1"/>
    </xf>
    <xf numFmtId="0" fontId="8" fillId="4" borderId="34" xfId="0" applyFont="1" applyFill="1" applyBorder="1" applyAlignment="1">
      <alignment horizontal="center" vertical="center" shrinkToFit="1"/>
    </xf>
    <xf numFmtId="0" fontId="8" fillId="0" borderId="0" xfId="0" applyFont="1" applyAlignment="1">
      <alignment horizontal="right" vertical="center"/>
    </xf>
    <xf numFmtId="0" fontId="8" fillId="0" borderId="34" xfId="0" applyFont="1" applyBorder="1" applyAlignment="1">
      <alignment horizontal="right" vertical="center"/>
    </xf>
    <xf numFmtId="6" fontId="8" fillId="0" borderId="23" xfId="0" applyNumberFormat="1" applyFont="1" applyBorder="1" applyAlignment="1">
      <alignment horizontal="right" vertical="center" shrinkToFit="1"/>
    </xf>
    <xf numFmtId="6" fontId="8" fillId="0" borderId="22" xfId="0" applyNumberFormat="1" applyFont="1" applyBorder="1" applyAlignment="1">
      <alignment horizontal="right" vertical="center" shrinkToFit="1"/>
    </xf>
    <xf numFmtId="6" fontId="8" fillId="0" borderId="34" xfId="0" applyNumberFormat="1" applyFont="1" applyBorder="1" applyAlignment="1">
      <alignment horizontal="right" vertical="center" shrinkToFit="1"/>
    </xf>
    <xf numFmtId="6" fontId="8" fillId="0" borderId="33" xfId="0" applyNumberFormat="1" applyFont="1" applyBorder="1" applyAlignment="1">
      <alignment horizontal="right" vertical="center" shrinkToFit="1"/>
    </xf>
    <xf numFmtId="0" fontId="4" fillId="0" borderId="43" xfId="0" applyFont="1" applyBorder="1" applyAlignment="1">
      <alignment horizontal="center" vertical="center" wrapText="1" shrinkToFit="1"/>
    </xf>
    <xf numFmtId="0" fontId="4" fillId="0" borderId="3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0" xfId="0" applyFont="1" applyAlignment="1">
      <alignment horizontal="center" vertical="center" shrinkToFit="1"/>
    </xf>
    <xf numFmtId="0" fontId="4" fillId="0" borderId="35" xfId="0" applyFont="1" applyBorder="1" applyAlignment="1">
      <alignment horizontal="center" vertical="center" shrinkToFit="1"/>
    </xf>
    <xf numFmtId="0" fontId="4" fillId="0" borderId="34" xfId="0" applyFont="1" applyBorder="1" applyAlignment="1">
      <alignment horizontal="center" vertical="center" shrinkToFit="1"/>
    </xf>
    <xf numFmtId="0" fontId="8" fillId="0" borderId="9" xfId="0" applyFont="1" applyBorder="1" applyAlignment="1">
      <alignment horizontal="left" vertical="center"/>
    </xf>
    <xf numFmtId="0" fontId="8" fillId="0" borderId="55" xfId="0" applyFont="1" applyBorder="1" applyAlignment="1">
      <alignment horizontal="left" vertical="center"/>
    </xf>
    <xf numFmtId="0" fontId="8" fillId="0" borderId="21" xfId="0" applyFont="1" applyBorder="1" applyAlignment="1">
      <alignment horizontal="left" vertical="center"/>
    </xf>
    <xf numFmtId="0" fontId="8" fillId="4" borderId="21" xfId="0" applyFont="1" applyFill="1" applyBorder="1" applyAlignment="1">
      <alignment horizontal="center" vertical="center" shrinkToFit="1"/>
    </xf>
    <xf numFmtId="0" fontId="8" fillId="0" borderId="21" xfId="0" applyFont="1" applyBorder="1" applyAlignment="1">
      <alignment horizontal="right" vertical="center"/>
    </xf>
    <xf numFmtId="6" fontId="8" fillId="0" borderId="0" xfId="0" applyNumberFormat="1" applyFont="1" applyAlignment="1">
      <alignment horizontal="right" vertical="center" shrinkToFit="1"/>
    </xf>
    <xf numFmtId="6" fontId="8" fillId="0" borderId="8" xfId="0" applyNumberFormat="1" applyFont="1" applyBorder="1" applyAlignment="1">
      <alignment horizontal="right" vertical="center" shrinkToFit="1"/>
    </xf>
    <xf numFmtId="6" fontId="8" fillId="0" borderId="21" xfId="0" applyNumberFormat="1" applyFont="1" applyBorder="1" applyAlignment="1">
      <alignment horizontal="right" vertical="center" shrinkToFit="1"/>
    </xf>
    <xf numFmtId="6" fontId="8" fillId="0" borderId="24" xfId="0" applyNumberFormat="1" applyFont="1" applyBorder="1" applyAlignment="1">
      <alignment horizontal="right" vertical="center" shrinkToFit="1"/>
    </xf>
    <xf numFmtId="0" fontId="8" fillId="0" borderId="35" xfId="0" applyFont="1" applyBorder="1" applyAlignment="1">
      <alignment horizontal="left" vertical="center"/>
    </xf>
    <xf numFmtId="0" fontId="5" fillId="0" borderId="56" xfId="0" applyFont="1" applyBorder="1" applyAlignment="1">
      <alignment horizontal="center" vertical="center"/>
    </xf>
    <xf numFmtId="0" fontId="5" fillId="0" borderId="20"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8" fillId="4" borderId="36" xfId="0" applyFont="1" applyFill="1" applyBorder="1" applyAlignment="1">
      <alignment horizontal="center" vertical="center" shrinkToFit="1"/>
    </xf>
    <xf numFmtId="0" fontId="8" fillId="0" borderId="36" xfId="0" applyFont="1" applyBorder="1" applyAlignment="1">
      <alignment horizontal="right" vertical="center"/>
    </xf>
    <xf numFmtId="0" fontId="8" fillId="0" borderId="36" xfId="0" applyFont="1" applyBorder="1" applyAlignment="1">
      <alignment horizontal="left" vertical="center"/>
    </xf>
    <xf numFmtId="6" fontId="8" fillId="0" borderId="36" xfId="0" applyNumberFormat="1" applyFont="1" applyBorder="1" applyAlignment="1">
      <alignment horizontal="right" vertical="center" shrinkToFit="1"/>
    </xf>
    <xf numFmtId="6" fontId="8" fillId="0" borderId="42" xfId="0" applyNumberFormat="1" applyFont="1" applyBorder="1" applyAlignment="1">
      <alignment horizontal="right" vertical="center" shrinkToFit="1"/>
    </xf>
    <xf numFmtId="0" fontId="8" fillId="0" borderId="43"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43"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35" xfId="0" applyFont="1" applyBorder="1" applyAlignment="1">
      <alignment horizontal="center" vertical="center"/>
    </xf>
    <xf numFmtId="0" fontId="8" fillId="0" borderId="34" xfId="0" applyFont="1" applyBorder="1" applyAlignment="1">
      <alignment horizontal="center" vertical="center"/>
    </xf>
    <xf numFmtId="6" fontId="8" fillId="0" borderId="0" xfId="0" applyNumberFormat="1" applyFont="1" applyAlignment="1">
      <alignment horizontal="right" vertical="center"/>
    </xf>
    <xf numFmtId="6" fontId="8" fillId="0" borderId="8" xfId="0" applyNumberFormat="1" applyFont="1" applyBorder="1" applyAlignment="1">
      <alignment horizontal="right" vertical="center"/>
    </xf>
    <xf numFmtId="0" fontId="8" fillId="0" borderId="43" xfId="0" applyFont="1" applyBorder="1" applyAlignment="1">
      <alignment vertical="center"/>
    </xf>
    <xf numFmtId="0" fontId="8" fillId="0" borderId="36" xfId="0" applyFont="1" applyBorder="1" applyAlignment="1">
      <alignment vertical="center"/>
    </xf>
    <xf numFmtId="0" fontId="8" fillId="0" borderId="9" xfId="0" applyFont="1" applyBorder="1" applyAlignment="1">
      <alignment vertical="center"/>
    </xf>
    <xf numFmtId="0" fontId="8" fillId="0" borderId="0" xfId="0" applyFont="1" applyAlignment="1">
      <alignment vertical="center"/>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37" xfId="0" applyFont="1" applyBorder="1" applyAlignment="1">
      <alignment horizontal="center" vertical="center" shrinkToFit="1"/>
    </xf>
    <xf numFmtId="3" fontId="9" fillId="0" borderId="37" xfId="0" applyNumberFormat="1" applyFont="1" applyBorder="1" applyAlignment="1">
      <alignment horizontal="center" vertical="center"/>
    </xf>
    <xf numFmtId="0" fontId="9" fillId="0" borderId="37" xfId="0" applyFont="1" applyBorder="1" applyAlignment="1">
      <alignment horizontal="center" vertical="center"/>
    </xf>
    <xf numFmtId="0" fontId="9" fillId="0" borderId="32" xfId="0" applyFont="1" applyBorder="1" applyAlignment="1">
      <alignment horizontal="center" vertical="center"/>
    </xf>
    <xf numFmtId="0" fontId="9" fillId="0" borderId="31" xfId="0" applyFont="1" applyBorder="1" applyAlignment="1">
      <alignment horizontal="center" vertical="center"/>
    </xf>
    <xf numFmtId="0" fontId="9" fillId="0" borderId="30" xfId="0" applyFont="1" applyBorder="1" applyAlignment="1">
      <alignment horizontal="center" vertical="center"/>
    </xf>
    <xf numFmtId="0" fontId="9" fillId="0" borderId="43"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29" xfId="0" applyFont="1" applyBorder="1" applyAlignment="1">
      <alignment horizontal="center" vertical="center" wrapText="1"/>
    </xf>
    <xf numFmtId="0" fontId="8" fillId="0" borderId="43" xfId="0" applyFont="1" applyBorder="1" applyAlignment="1">
      <alignment horizontal="center" vertical="center"/>
    </xf>
    <xf numFmtId="0" fontId="8" fillId="0" borderId="36" xfId="0" applyFont="1" applyBorder="1" applyAlignment="1">
      <alignment horizontal="center" vertical="center"/>
    </xf>
    <xf numFmtId="0" fontId="8" fillId="0" borderId="42"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9" fillId="0" borderId="54" xfId="0" applyFont="1" applyBorder="1" applyAlignment="1">
      <alignment horizontal="center" vertical="center"/>
    </xf>
    <xf numFmtId="0" fontId="9" fillId="0" borderId="28" xfId="0" applyFont="1" applyBorder="1" applyAlignment="1">
      <alignment horizontal="center" vertical="center"/>
    </xf>
    <xf numFmtId="0" fontId="9" fillId="0" borderId="27" xfId="0" applyFont="1" applyBorder="1" applyAlignment="1">
      <alignment horizontal="center" vertical="center"/>
    </xf>
    <xf numFmtId="0" fontId="4" fillId="0" borderId="37" xfId="0" applyFont="1" applyBorder="1" applyAlignment="1">
      <alignment horizontal="center" vertical="center"/>
    </xf>
    <xf numFmtId="0" fontId="4" fillId="0" borderId="41" xfId="0" applyFont="1" applyBorder="1" applyAlignment="1">
      <alignment horizontal="center" vertical="center"/>
    </xf>
    <xf numFmtId="0" fontId="4" fillId="0" borderId="37" xfId="0" applyFont="1" applyBorder="1" applyAlignment="1">
      <alignment horizontal="center" vertical="center" wrapText="1"/>
    </xf>
    <xf numFmtId="0" fontId="4" fillId="0" borderId="41" xfId="0" applyFont="1" applyBorder="1" applyAlignment="1">
      <alignment horizontal="center" vertical="center" wrapText="1"/>
    </xf>
    <xf numFmtId="3" fontId="8" fillId="0" borderId="2" xfId="0" applyNumberFormat="1" applyFont="1" applyBorder="1" applyAlignment="1">
      <alignment horizontal="center" vertical="center"/>
    </xf>
    <xf numFmtId="0" fontId="8" fillId="0" borderId="2" xfId="0" applyFont="1" applyBorder="1" applyAlignment="1">
      <alignment horizontal="center" vertical="center"/>
    </xf>
    <xf numFmtId="6" fontId="8" fillId="0" borderId="2" xfId="0" applyNumberFormat="1" applyFont="1" applyBorder="1" applyAlignment="1">
      <alignment horizontal="right" vertical="center"/>
    </xf>
    <xf numFmtId="3" fontId="8" fillId="0" borderId="38" xfId="0" applyNumberFormat="1" applyFont="1" applyBorder="1" applyAlignment="1">
      <alignment horizontal="center" vertical="center"/>
    </xf>
    <xf numFmtId="0" fontId="8" fillId="0" borderId="38" xfId="0" applyFont="1" applyBorder="1" applyAlignment="1">
      <alignment horizontal="center" vertical="center"/>
    </xf>
    <xf numFmtId="0" fontId="9" fillId="0" borderId="45" xfId="0" applyFont="1" applyBorder="1" applyAlignment="1">
      <alignment horizontal="center" vertical="center"/>
    </xf>
    <xf numFmtId="0" fontId="9" fillId="0" borderId="32" xfId="0" applyFont="1" applyBorder="1" applyAlignment="1">
      <alignment horizontal="right" vertical="center" shrinkToFit="1"/>
    </xf>
    <xf numFmtId="0" fontId="9" fillId="0" borderId="31" xfId="0" applyFont="1" applyBorder="1" applyAlignment="1">
      <alignment horizontal="right" vertical="center" shrinkToFit="1"/>
    </xf>
    <xf numFmtId="0" fontId="9" fillId="0" borderId="30" xfId="0" applyFont="1" applyBorder="1" applyAlignment="1">
      <alignment horizontal="right" vertical="center" shrinkToFit="1"/>
    </xf>
    <xf numFmtId="6" fontId="9" fillId="0" borderId="32" xfId="0" applyNumberFormat="1" applyFont="1" applyBorder="1" applyAlignment="1">
      <alignment horizontal="right" vertical="center"/>
    </xf>
    <xf numFmtId="6" fontId="9" fillId="0" borderId="30" xfId="0" applyNumberFormat="1" applyFont="1" applyBorder="1" applyAlignment="1">
      <alignment horizontal="right" vertical="center"/>
    </xf>
    <xf numFmtId="3" fontId="4" fillId="0" borderId="37" xfId="0" applyNumberFormat="1" applyFont="1" applyBorder="1" applyAlignment="1">
      <alignment horizontal="center" vertical="center" shrinkToFit="1"/>
    </xf>
    <xf numFmtId="6" fontId="9" fillId="0" borderId="32" xfId="0" applyNumberFormat="1" applyFont="1" applyBorder="1" applyAlignment="1">
      <alignment horizontal="right" vertical="center" shrinkToFit="1"/>
    </xf>
    <xf numFmtId="6" fontId="9" fillId="0" borderId="30" xfId="0" applyNumberFormat="1" applyFont="1" applyBorder="1" applyAlignment="1">
      <alignment horizontal="right" vertical="center" shrinkToFit="1"/>
    </xf>
    <xf numFmtId="0" fontId="20" fillId="0" borderId="43" xfId="0" applyFont="1" applyBorder="1" applyAlignment="1">
      <alignment horizontal="center" vertical="center" wrapText="1"/>
    </xf>
    <xf numFmtId="0" fontId="8" fillId="0" borderId="33" xfId="0" applyFont="1" applyBorder="1" applyAlignment="1">
      <alignment horizontal="center" vertical="center"/>
    </xf>
    <xf numFmtId="0" fontId="19" fillId="0" borderId="0" xfId="0" applyFont="1" applyAlignment="1">
      <alignment horizontal="center" vertical="center"/>
    </xf>
    <xf numFmtId="0" fontId="19" fillId="0" borderId="8" xfId="0" applyFont="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11" fillId="0" borderId="51" xfId="0" applyFont="1" applyBorder="1" applyAlignment="1">
      <alignment horizontal="left" vertical="center" shrinkToFit="1"/>
    </xf>
    <xf numFmtId="0" fontId="11" fillId="0" borderId="38" xfId="0" applyFont="1" applyBorder="1" applyAlignment="1">
      <alignment horizontal="left" vertical="center" shrinkToFit="1"/>
    </xf>
    <xf numFmtId="0" fontId="11" fillId="0" borderId="50" xfId="0" applyFont="1" applyBorder="1" applyAlignment="1">
      <alignment horizontal="left" vertical="center" shrinkToFit="1"/>
    </xf>
    <xf numFmtId="0" fontId="4" fillId="0" borderId="0" xfId="0" applyFont="1" applyAlignment="1">
      <alignment horizontal="right" vertical="center"/>
    </xf>
    <xf numFmtId="0" fontId="4" fillId="0" borderId="0" xfId="0" applyFont="1" applyAlignment="1">
      <alignment horizontal="center" vertical="center"/>
    </xf>
    <xf numFmtId="0" fontId="9" fillId="0" borderId="30" xfId="0" applyFont="1" applyBorder="1" applyAlignment="1">
      <alignment horizontal="center" vertical="center" justifyLastLine="1"/>
    </xf>
    <xf numFmtId="0" fontId="9" fillId="0" borderId="37" xfId="0" applyFont="1" applyBorder="1" applyAlignment="1">
      <alignment horizontal="center" vertical="center" justifyLastLine="1"/>
    </xf>
    <xf numFmtId="0" fontId="8" fillId="4" borderId="35" xfId="0" applyFont="1" applyFill="1" applyBorder="1" applyAlignment="1">
      <alignment horizontal="left" vertical="center"/>
    </xf>
    <xf numFmtId="0" fontId="8" fillId="4" borderId="34" xfId="0" applyFont="1" applyFill="1" applyBorder="1" applyAlignment="1">
      <alignment horizontal="left" vertical="center"/>
    </xf>
    <xf numFmtId="0" fontId="18" fillId="0" borderId="32"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0" xfId="0" applyFont="1" applyBorder="1" applyAlignment="1">
      <alignment horizontal="center" vertical="center" wrapText="1"/>
    </xf>
    <xf numFmtId="0" fontId="4" fillId="0" borderId="43" xfId="0" applyFont="1" applyBorder="1" applyAlignment="1">
      <alignment horizontal="center" vertical="center"/>
    </xf>
    <xf numFmtId="0" fontId="4" fillId="0" borderId="36" xfId="0" applyFont="1" applyBorder="1" applyAlignment="1">
      <alignment horizontal="center" vertical="center"/>
    </xf>
    <xf numFmtId="0" fontId="4" fillId="0" borderId="42" xfId="0" applyFont="1" applyBorder="1" applyAlignment="1">
      <alignment horizontal="center" vertical="center"/>
    </xf>
    <xf numFmtId="0" fontId="4" fillId="0" borderId="49" xfId="0" applyFont="1" applyBorder="1" applyAlignment="1">
      <alignment horizontal="center" vertical="center"/>
    </xf>
    <xf numFmtId="0" fontId="4" fillId="0" borderId="29" xfId="0" applyFont="1" applyBorder="1" applyAlignment="1">
      <alignment horizontal="center" vertical="center"/>
    </xf>
    <xf numFmtId="0" fontId="4" fillId="0" borderId="48" xfId="0" applyFont="1" applyBorder="1" applyAlignment="1">
      <alignment horizontal="center" vertical="center"/>
    </xf>
    <xf numFmtId="0" fontId="4" fillId="0" borderId="41" xfId="0" applyFont="1" applyBorder="1" applyAlignment="1">
      <alignment horizontal="center" vertical="center" shrinkToFit="1"/>
    </xf>
    <xf numFmtId="0" fontId="4" fillId="0" borderId="37" xfId="0" applyFont="1" applyBorder="1" applyAlignment="1">
      <alignment horizontal="center" vertical="center" wrapText="1" shrinkToFit="1"/>
    </xf>
    <xf numFmtId="0" fontId="4" fillId="0" borderId="40"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5" xfId="0" applyFont="1" applyBorder="1" applyAlignment="1">
      <alignment horizontal="center" vertical="center" shrinkToFit="1"/>
    </xf>
    <xf numFmtId="6" fontId="9" fillId="0" borderId="46" xfId="0" applyNumberFormat="1" applyFont="1" applyBorder="1" applyAlignment="1">
      <alignment horizontal="right" vertical="center" shrinkToFit="1"/>
    </xf>
    <xf numFmtId="6" fontId="9" fillId="0" borderId="25" xfId="0" applyNumberFormat="1" applyFont="1" applyBorder="1" applyAlignment="1">
      <alignment horizontal="right" vertical="center" shrinkToFit="1"/>
    </xf>
    <xf numFmtId="0" fontId="9" fillId="0" borderId="40" xfId="0" applyFont="1" applyBorder="1" applyAlignment="1">
      <alignment horizontal="right" vertical="center" shrinkToFit="1"/>
    </xf>
    <xf numFmtId="0" fontId="9" fillId="0" borderId="47" xfId="0" applyFont="1" applyBorder="1" applyAlignment="1">
      <alignment horizontal="right" vertical="center" shrinkToFit="1"/>
    </xf>
    <xf numFmtId="0" fontId="9" fillId="0" borderId="39" xfId="0" applyFont="1" applyBorder="1" applyAlignment="1">
      <alignment horizontal="right" vertical="center" shrinkToFit="1"/>
    </xf>
    <xf numFmtId="6" fontId="9" fillId="0" borderId="35" xfId="0" applyNumberFormat="1" applyFont="1" applyBorder="1" applyAlignment="1">
      <alignment horizontal="right" vertical="center"/>
    </xf>
    <xf numFmtId="6" fontId="9" fillId="0" borderId="33" xfId="0" applyNumberFormat="1" applyFont="1" applyBorder="1" applyAlignment="1">
      <alignment horizontal="right" vertical="center"/>
    </xf>
    <xf numFmtId="0" fontId="4" fillId="0" borderId="32"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0" xfId="0" applyFont="1" applyBorder="1" applyAlignment="1">
      <alignment horizontal="center" vertical="center" wrapText="1"/>
    </xf>
    <xf numFmtId="6" fontId="9" fillId="0" borderId="9" xfId="0" applyNumberFormat="1" applyFont="1" applyBorder="1" applyAlignment="1">
      <alignment horizontal="right" vertical="center" shrinkToFit="1"/>
    </xf>
    <xf numFmtId="6" fontId="9" fillId="0" borderId="8" xfId="0" applyNumberFormat="1" applyFont="1" applyBorder="1" applyAlignment="1">
      <alignment horizontal="right" vertical="center" shrinkToFit="1"/>
    </xf>
    <xf numFmtId="0" fontId="9" fillId="0" borderId="37" xfId="0" applyFont="1" applyBorder="1" applyAlignment="1">
      <alignment horizontal="center" vertical="center" shrinkToFit="1"/>
    </xf>
    <xf numFmtId="0" fontId="1" fillId="0" borderId="37" xfId="0" applyFont="1" applyBorder="1" applyAlignment="1">
      <alignment horizontal="center" vertical="center"/>
    </xf>
    <xf numFmtId="0" fontId="1" fillId="0" borderId="37" xfId="0" applyFont="1" applyBorder="1" applyAlignment="1">
      <alignment horizontal="center" vertical="center" wrapText="1"/>
    </xf>
    <xf numFmtId="0" fontId="9" fillId="0" borderId="43" xfId="0" applyFont="1" applyBorder="1" applyAlignment="1">
      <alignment horizontal="center" vertical="center"/>
    </xf>
    <xf numFmtId="0" fontId="9" fillId="0" borderId="36" xfId="0" applyFont="1" applyBorder="1" applyAlignment="1">
      <alignment horizontal="center" vertical="center"/>
    </xf>
    <xf numFmtId="0" fontId="9" fillId="0" borderId="42" xfId="0" applyFont="1" applyBorder="1" applyAlignment="1">
      <alignment horizontal="center" vertical="center"/>
    </xf>
    <xf numFmtId="0" fontId="5" fillId="0" borderId="0" xfId="0" applyFont="1" applyFill="1" applyAlignment="1">
      <alignment horizontal="center" vertical="center"/>
    </xf>
    <xf numFmtId="0" fontId="11" fillId="0" borderId="6"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2" xfId="0" applyFont="1" applyFill="1" applyBorder="1" applyAlignment="1">
      <alignment horizontal="center" vertical="center"/>
    </xf>
    <xf numFmtId="6" fontId="26" fillId="0" borderId="5" xfId="0" applyNumberFormat="1" applyFont="1" applyFill="1" applyBorder="1" applyAlignment="1">
      <alignment horizontal="right" vertical="center" shrinkToFit="1"/>
    </xf>
    <xf numFmtId="6" fontId="26" fillId="0" borderId="4" xfId="0" applyNumberFormat="1" applyFont="1" applyFill="1" applyBorder="1" applyAlignment="1">
      <alignment horizontal="right" vertical="center" shrinkToFit="1"/>
    </xf>
    <xf numFmtId="6" fontId="26" fillId="0" borderId="2" xfId="0" applyNumberFormat="1" applyFont="1" applyFill="1" applyBorder="1" applyAlignment="1">
      <alignment horizontal="right" vertical="center" shrinkToFit="1"/>
    </xf>
    <xf numFmtId="6" fontId="26" fillId="0" borderId="1" xfId="0" applyNumberFormat="1" applyFont="1" applyFill="1" applyBorder="1" applyAlignment="1">
      <alignment horizontal="right" vertical="center" shrinkToFit="1"/>
    </xf>
    <xf numFmtId="0" fontId="5" fillId="0" borderId="6" xfId="0" applyFont="1" applyFill="1" applyBorder="1" applyAlignment="1">
      <alignment horizontal="center" vertical="center"/>
    </xf>
    <xf numFmtId="0" fontId="5" fillId="0" borderId="3" xfId="0" applyFont="1" applyFill="1" applyBorder="1" applyAlignment="1">
      <alignment horizontal="center" vertical="center"/>
    </xf>
    <xf numFmtId="6" fontId="26" fillId="0" borderId="5" xfId="0" applyNumberFormat="1" applyFont="1" applyFill="1" applyBorder="1" applyAlignment="1">
      <alignment horizontal="right" vertical="center"/>
    </xf>
    <xf numFmtId="0" fontId="26" fillId="0" borderId="5" xfId="0" applyFont="1" applyFill="1" applyBorder="1" applyAlignment="1">
      <alignment horizontal="right" vertical="center"/>
    </xf>
    <xf numFmtId="0" fontId="26" fillId="0" borderId="4" xfId="0" applyFont="1" applyFill="1" applyBorder="1" applyAlignment="1">
      <alignment horizontal="right" vertical="center"/>
    </xf>
    <xf numFmtId="0" fontId="26" fillId="0" borderId="2" xfId="0" applyFont="1" applyFill="1" applyBorder="1" applyAlignment="1">
      <alignment horizontal="right" vertical="center"/>
    </xf>
    <xf numFmtId="0" fontId="26" fillId="0" borderId="1" xfId="0" applyFont="1" applyFill="1" applyBorder="1" applyAlignment="1">
      <alignment horizontal="right" vertical="center"/>
    </xf>
    <xf numFmtId="0" fontId="13" fillId="0" borderId="0" xfId="0" applyFont="1" applyFill="1" applyAlignment="1">
      <alignment horizontal="center" vertical="center"/>
    </xf>
    <xf numFmtId="0" fontId="13" fillId="0" borderId="2" xfId="0" applyFont="1" applyFill="1" applyBorder="1" applyAlignment="1">
      <alignment horizontal="center" vertical="center"/>
    </xf>
    <xf numFmtId="0" fontId="14" fillId="0" borderId="0" xfId="0" applyFont="1" applyFill="1" applyAlignment="1">
      <alignment horizontal="center" vertical="center"/>
    </xf>
    <xf numFmtId="0" fontId="14" fillId="0" borderId="2" xfId="0" applyFont="1" applyFill="1" applyBorder="1" applyAlignment="1">
      <alignment horizontal="center" vertical="center"/>
    </xf>
    <xf numFmtId="0" fontId="6" fillId="0" borderId="0" xfId="0" applyFont="1" applyFill="1" applyAlignment="1">
      <alignment horizontal="center" vertical="center"/>
    </xf>
    <xf numFmtId="0" fontId="6" fillId="0" borderId="2" xfId="0" applyFont="1" applyFill="1" applyBorder="1" applyAlignment="1">
      <alignment horizontal="center" vertical="center"/>
    </xf>
    <xf numFmtId="0" fontId="13" fillId="0" borderId="0" xfId="0" applyFont="1" applyFill="1" applyAlignment="1">
      <alignment horizontal="left" vertical="center"/>
    </xf>
    <xf numFmtId="0" fontId="13" fillId="0" borderId="2" xfId="0" applyFont="1" applyFill="1" applyBorder="1" applyAlignment="1">
      <alignment horizontal="left" vertical="center"/>
    </xf>
    <xf numFmtId="6" fontId="6" fillId="0" borderId="0" xfId="0" applyNumberFormat="1" applyFont="1" applyFill="1" applyAlignment="1">
      <alignment horizontal="right" vertical="center" shrinkToFit="1"/>
    </xf>
    <xf numFmtId="6" fontId="6" fillId="0" borderId="2" xfId="0" applyNumberFormat="1" applyFont="1" applyFill="1" applyBorder="1" applyAlignment="1">
      <alignment horizontal="right" vertical="center" shrinkToFit="1"/>
    </xf>
    <xf numFmtId="0" fontId="1" fillId="0" borderId="0" xfId="0" applyFont="1" applyFill="1" applyAlignment="1">
      <alignment horizontal="center" vertical="center"/>
    </xf>
    <xf numFmtId="6" fontId="12" fillId="0" borderId="5" xfId="0" applyNumberFormat="1" applyFont="1" applyFill="1" applyBorder="1" applyAlignment="1">
      <alignment horizontal="right" vertical="center"/>
    </xf>
    <xf numFmtId="0" fontId="12" fillId="0" borderId="5" xfId="0" applyFont="1" applyFill="1" applyBorder="1" applyAlignment="1">
      <alignment horizontal="right" vertical="center"/>
    </xf>
    <xf numFmtId="0" fontId="12" fillId="0" borderId="4" xfId="0" applyFont="1" applyFill="1" applyBorder="1" applyAlignment="1">
      <alignment horizontal="right" vertical="center"/>
    </xf>
    <xf numFmtId="0" fontId="12" fillId="0" borderId="2" xfId="0" applyFont="1" applyFill="1" applyBorder="1" applyAlignment="1">
      <alignment horizontal="right" vertical="center"/>
    </xf>
    <xf numFmtId="0" fontId="12" fillId="0" borderId="1" xfId="0" applyFont="1" applyFill="1" applyBorder="1" applyAlignment="1">
      <alignment horizontal="right" vertical="center"/>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1" fillId="0" borderId="14" xfId="0" applyFont="1" applyFill="1" applyBorder="1" applyAlignment="1">
      <alignment horizontal="center" vertical="center"/>
    </xf>
    <xf numFmtId="0" fontId="1" fillId="0" borderId="10" xfId="0" applyFont="1" applyFill="1" applyBorder="1" applyAlignment="1">
      <alignment horizontal="center" vertical="center"/>
    </xf>
    <xf numFmtId="0" fontId="3" fillId="0" borderId="0" xfId="0" applyFont="1" applyFill="1" applyAlignment="1">
      <alignment horizontal="left" vertical="center" wrapText="1"/>
    </xf>
    <xf numFmtId="6" fontId="26" fillId="0" borderId="0" xfId="0" applyNumberFormat="1" applyFont="1" applyFill="1" applyAlignment="1">
      <alignment horizontal="right" vertical="center"/>
    </xf>
    <xf numFmtId="0" fontId="26" fillId="0" borderId="0" xfId="0" applyFont="1" applyFill="1" applyAlignment="1">
      <alignment horizontal="right" vertical="center"/>
    </xf>
    <xf numFmtId="0" fontId="26" fillId="0" borderId="8" xfId="0" applyFont="1" applyFill="1" applyBorder="1" applyAlignment="1">
      <alignment horizontal="right" vertical="center"/>
    </xf>
    <xf numFmtId="0" fontId="26" fillId="0" borderId="7" xfId="0" applyFont="1" applyFill="1" applyBorder="1" applyAlignment="1">
      <alignment horizontal="right" vertical="center"/>
    </xf>
    <xf numFmtId="0" fontId="12" fillId="0" borderId="0" xfId="0" applyFont="1" applyFill="1" applyAlignment="1">
      <alignment horizontal="center" vertical="center"/>
    </xf>
    <xf numFmtId="0" fontId="8" fillId="0" borderId="0" xfId="0" applyFont="1" applyFill="1" applyAlignment="1">
      <alignment horizontal="center" vertical="center" shrinkToFit="1"/>
    </xf>
    <xf numFmtId="0" fontId="8" fillId="0" borderId="34" xfId="0" applyFont="1" applyFill="1" applyBorder="1" applyAlignment="1">
      <alignment horizontal="center" vertical="center" shrinkToFit="1"/>
    </xf>
    <xf numFmtId="0" fontId="8" fillId="0" borderId="0" xfId="0" applyFont="1" applyFill="1" applyAlignment="1">
      <alignment horizontal="right" vertical="center"/>
    </xf>
    <xf numFmtId="0" fontId="8" fillId="0" borderId="34" xfId="0" applyFont="1" applyFill="1" applyBorder="1" applyAlignment="1">
      <alignment horizontal="right" vertical="center"/>
    </xf>
    <xf numFmtId="0" fontId="8" fillId="0" borderId="0" xfId="0" applyFont="1" applyFill="1" applyAlignment="1">
      <alignment horizontal="left" vertical="center"/>
    </xf>
    <xf numFmtId="0" fontId="8" fillId="0" borderId="34" xfId="0" applyFont="1" applyFill="1" applyBorder="1" applyAlignment="1">
      <alignment horizontal="left" vertical="center"/>
    </xf>
    <xf numFmtId="6" fontId="8" fillId="0" borderId="0" xfId="0" applyNumberFormat="1" applyFont="1" applyFill="1" applyAlignment="1">
      <alignment horizontal="right" vertical="center" shrinkToFit="1"/>
    </xf>
    <xf numFmtId="6" fontId="8" fillId="0" borderId="8" xfId="0" applyNumberFormat="1" applyFont="1" applyFill="1" applyBorder="1" applyAlignment="1">
      <alignment horizontal="right" vertical="center" shrinkToFit="1"/>
    </xf>
    <xf numFmtId="6" fontId="8" fillId="0" borderId="34" xfId="0" applyNumberFormat="1" applyFont="1" applyFill="1" applyBorder="1" applyAlignment="1">
      <alignment horizontal="right" vertical="center" shrinkToFit="1"/>
    </xf>
    <xf numFmtId="6" fontId="8" fillId="0" borderId="33" xfId="0" applyNumberFormat="1" applyFont="1" applyFill="1" applyBorder="1" applyAlignment="1">
      <alignment horizontal="right" vertical="center" shrinkToFit="1"/>
    </xf>
    <xf numFmtId="0" fontId="5" fillId="0" borderId="56"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6" fontId="8" fillId="0" borderId="23" xfId="0" applyNumberFormat="1" applyFont="1" applyFill="1" applyBorder="1" applyAlignment="1">
      <alignment horizontal="right" vertical="center" shrinkToFit="1"/>
    </xf>
    <xf numFmtId="6" fontId="8" fillId="0" borderId="22" xfId="0" applyNumberFormat="1" applyFont="1" applyFill="1" applyBorder="1" applyAlignment="1">
      <alignment horizontal="right" vertical="center" shrinkToFit="1"/>
    </xf>
    <xf numFmtId="0" fontId="4" fillId="0" borderId="43" xfId="0" applyFont="1" applyFill="1" applyBorder="1" applyAlignment="1">
      <alignment horizontal="center" vertical="center" wrapText="1" shrinkToFit="1"/>
    </xf>
    <xf numFmtId="0" fontId="4" fillId="0" borderId="36"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0" xfId="0" applyFont="1" applyFill="1" applyAlignment="1">
      <alignment horizontal="center" vertical="center" shrinkToFit="1"/>
    </xf>
    <xf numFmtId="0" fontId="4" fillId="0" borderId="35" xfId="0" applyFont="1" applyFill="1" applyBorder="1" applyAlignment="1">
      <alignment horizontal="center" vertical="center" shrinkToFit="1"/>
    </xf>
    <xf numFmtId="0" fontId="4" fillId="0" borderId="34" xfId="0" applyFont="1" applyFill="1" applyBorder="1" applyAlignment="1">
      <alignment horizontal="center" vertical="center" shrinkToFit="1"/>
    </xf>
    <xf numFmtId="0" fontId="8" fillId="0" borderId="9" xfId="0" applyFont="1" applyFill="1" applyBorder="1" applyAlignment="1">
      <alignment horizontal="left" vertical="center"/>
    </xf>
    <xf numFmtId="0" fontId="8" fillId="0" borderId="55" xfId="0" applyFont="1" applyFill="1" applyBorder="1" applyAlignment="1">
      <alignment horizontal="left" vertical="center"/>
    </xf>
    <xf numFmtId="0" fontId="8" fillId="0" borderId="21" xfId="0" applyFont="1" applyFill="1" applyBorder="1" applyAlignment="1">
      <alignment horizontal="left" vertical="center"/>
    </xf>
    <xf numFmtId="0" fontId="8" fillId="0" borderId="21" xfId="0" applyFont="1" applyFill="1" applyBorder="1" applyAlignment="1">
      <alignment horizontal="center" vertical="center" shrinkToFit="1"/>
    </xf>
    <xf numFmtId="0" fontId="8" fillId="0" borderId="21" xfId="0" applyFont="1" applyFill="1" applyBorder="1" applyAlignment="1">
      <alignment horizontal="right" vertical="center"/>
    </xf>
    <xf numFmtId="6" fontId="8" fillId="0" borderId="21" xfId="0" applyNumberFormat="1" applyFont="1" applyFill="1" applyBorder="1" applyAlignment="1">
      <alignment horizontal="right" vertical="center" shrinkToFit="1"/>
    </xf>
    <xf numFmtId="6" fontId="8" fillId="0" borderId="24" xfId="0" applyNumberFormat="1" applyFont="1" applyFill="1" applyBorder="1" applyAlignment="1">
      <alignment horizontal="right" vertical="center" shrinkToFit="1"/>
    </xf>
    <xf numFmtId="0" fontId="8" fillId="0" borderId="35" xfId="0" applyFont="1" applyFill="1" applyBorder="1" applyAlignment="1">
      <alignment horizontal="left" vertical="center"/>
    </xf>
    <xf numFmtId="0" fontId="8" fillId="0" borderId="9" xfId="0" applyFont="1" applyFill="1" applyBorder="1" applyAlignment="1">
      <alignment horizontal="center" vertical="center"/>
    </xf>
    <xf numFmtId="0" fontId="8" fillId="0" borderId="0" xfId="0" applyFont="1" applyFill="1" applyAlignment="1">
      <alignment horizontal="center" vertical="center"/>
    </xf>
    <xf numFmtId="0" fontId="8" fillId="0" borderId="35"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36" xfId="0" applyFont="1" applyFill="1" applyBorder="1" applyAlignment="1">
      <alignment horizontal="left" vertical="center"/>
    </xf>
    <xf numFmtId="0" fontId="8" fillId="0" borderId="36" xfId="0" applyFont="1" applyFill="1" applyBorder="1" applyAlignment="1">
      <alignment horizontal="center" vertical="center" shrinkToFit="1"/>
    </xf>
    <xf numFmtId="0" fontId="8" fillId="0" borderId="36" xfId="0" applyFont="1" applyFill="1" applyBorder="1" applyAlignment="1">
      <alignment horizontal="right" vertical="center"/>
    </xf>
    <xf numFmtId="6" fontId="8" fillId="0" borderId="36" xfId="0" applyNumberFormat="1" applyFont="1" applyFill="1" applyBorder="1" applyAlignment="1">
      <alignment horizontal="right" vertical="center" shrinkToFit="1"/>
    </xf>
    <xf numFmtId="6" fontId="8" fillId="0" borderId="42" xfId="0" applyNumberFormat="1" applyFont="1" applyFill="1" applyBorder="1" applyAlignment="1">
      <alignment horizontal="right" vertical="center" shrinkToFit="1"/>
    </xf>
    <xf numFmtId="0" fontId="8" fillId="0" borderId="43"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35"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43" xfId="0" applyFont="1" applyFill="1" applyBorder="1" applyAlignment="1">
      <alignment horizontal="left" vertical="center"/>
    </xf>
    <xf numFmtId="6" fontId="8" fillId="0" borderId="0" xfId="0" applyNumberFormat="1" applyFont="1" applyFill="1" applyAlignment="1">
      <alignment horizontal="right" vertical="center"/>
    </xf>
    <xf numFmtId="6" fontId="8" fillId="0" borderId="8" xfId="0" applyNumberFormat="1" applyFont="1" applyFill="1" applyBorder="1" applyAlignment="1">
      <alignment horizontal="right" vertical="center"/>
    </xf>
    <xf numFmtId="0" fontId="8" fillId="0" borderId="43" xfId="0" applyFont="1" applyFill="1" applyBorder="1" applyAlignment="1">
      <alignment vertical="center"/>
    </xf>
    <xf numFmtId="0" fontId="8" fillId="0" borderId="36" xfId="0" applyFont="1" applyFill="1" applyBorder="1" applyAlignment="1">
      <alignment vertical="center"/>
    </xf>
    <xf numFmtId="0" fontId="8" fillId="0" borderId="9" xfId="0" applyFont="1" applyFill="1" applyBorder="1" applyAlignment="1">
      <alignment vertical="center"/>
    </xf>
    <xf numFmtId="0" fontId="8" fillId="0" borderId="0" xfId="0" applyFont="1" applyFill="1" applyAlignment="1">
      <alignment vertical="center"/>
    </xf>
    <xf numFmtId="0" fontId="21" fillId="0" borderId="36" xfId="0" applyFont="1" applyFill="1" applyBorder="1" applyAlignment="1">
      <alignment horizontal="center" vertical="center" shrinkToFit="1"/>
    </xf>
    <xf numFmtId="0" fontId="21" fillId="0" borderId="0" xfId="0" applyFont="1" applyFill="1" applyAlignment="1">
      <alignment horizontal="center" vertical="center" shrinkToFit="1"/>
    </xf>
    <xf numFmtId="6" fontId="21" fillId="0" borderId="36" xfId="0" applyNumberFormat="1" applyFont="1" applyFill="1" applyBorder="1" applyAlignment="1">
      <alignment horizontal="right" vertical="center" shrinkToFit="1"/>
    </xf>
    <xf numFmtId="6" fontId="21" fillId="0" borderId="42" xfId="0" applyNumberFormat="1" applyFont="1" applyFill="1" applyBorder="1" applyAlignment="1">
      <alignment horizontal="right" vertical="center" shrinkToFit="1"/>
    </xf>
    <xf numFmtId="6" fontId="21" fillId="0" borderId="0" xfId="0" applyNumberFormat="1" applyFont="1" applyFill="1" applyAlignment="1">
      <alignment horizontal="right" vertical="center" shrinkToFit="1"/>
    </xf>
    <xf numFmtId="6" fontId="21" fillId="0" borderId="8" xfId="0" applyNumberFormat="1" applyFont="1" applyFill="1" applyBorder="1" applyAlignment="1">
      <alignment horizontal="right" vertical="center" shrinkToFit="1"/>
    </xf>
    <xf numFmtId="0" fontId="4" fillId="0" borderId="9" xfId="0" applyFont="1" applyFill="1" applyBorder="1" applyAlignment="1">
      <alignment horizontal="center" vertical="center" wrapText="1"/>
    </xf>
    <xf numFmtId="0" fontId="4" fillId="0" borderId="0" xfId="0" applyFont="1" applyFill="1" applyAlignment="1">
      <alignment horizontal="center" vertical="center" wrapText="1"/>
    </xf>
    <xf numFmtId="0" fontId="9" fillId="0" borderId="28" xfId="0" applyFont="1" applyFill="1" applyBorder="1" applyAlignment="1">
      <alignment horizontal="center" vertical="center"/>
    </xf>
    <xf numFmtId="0" fontId="9" fillId="0" borderId="27" xfId="0" applyFont="1" applyFill="1" applyBorder="1" applyAlignment="1">
      <alignment horizontal="center" vertical="center"/>
    </xf>
    <xf numFmtId="0" fontId="4" fillId="0" borderId="37" xfId="0" applyFont="1" applyFill="1" applyBorder="1" applyAlignment="1">
      <alignment horizontal="center" vertical="center" shrinkToFit="1"/>
    </xf>
    <xf numFmtId="3" fontId="9" fillId="0" borderId="37" xfId="0" applyNumberFormat="1" applyFont="1" applyFill="1" applyBorder="1" applyAlignment="1">
      <alignment horizontal="center" vertical="center"/>
    </xf>
    <xf numFmtId="0" fontId="9" fillId="0" borderId="37" xfId="0" applyFont="1" applyFill="1" applyBorder="1" applyAlignment="1">
      <alignment horizontal="center" vertical="center"/>
    </xf>
    <xf numFmtId="0" fontId="5" fillId="0" borderId="2" xfId="0" applyFont="1" applyFill="1" applyBorder="1" applyAlignment="1">
      <alignment horizontal="center" vertical="center"/>
    </xf>
    <xf numFmtId="6" fontId="12" fillId="0" borderId="0" xfId="0" applyNumberFormat="1" applyFont="1" applyFill="1" applyAlignment="1">
      <alignment horizontal="right" vertical="center"/>
    </xf>
    <xf numFmtId="0" fontId="12" fillId="0" borderId="0" xfId="0" applyFont="1" applyFill="1" applyAlignment="1">
      <alignment horizontal="right" vertical="center"/>
    </xf>
    <xf numFmtId="0" fontId="12" fillId="0" borderId="8" xfId="0" applyFont="1" applyFill="1" applyBorder="1" applyAlignment="1">
      <alignment horizontal="right" vertical="center"/>
    </xf>
    <xf numFmtId="0" fontId="12" fillId="0" borderId="7" xfId="0" applyFont="1" applyFill="1" applyBorder="1" applyAlignment="1">
      <alignment horizontal="right" vertical="center"/>
    </xf>
    <xf numFmtId="0" fontId="9" fillId="0" borderId="32"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43"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8" fillId="0" borderId="43"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53" xfId="0" applyFont="1" applyFill="1" applyBorder="1" applyAlignment="1">
      <alignment horizontal="center" vertical="center"/>
    </xf>
    <xf numFmtId="0" fontId="9" fillId="0" borderId="54" xfId="0" applyFont="1" applyFill="1" applyBorder="1" applyAlignment="1">
      <alignment horizontal="center" vertical="center"/>
    </xf>
    <xf numFmtId="3" fontId="8" fillId="0" borderId="38" xfId="0" applyNumberFormat="1" applyFont="1" applyFill="1" applyBorder="1" applyAlignment="1">
      <alignment horizontal="center" vertical="center"/>
    </xf>
    <xf numFmtId="0" fontId="8" fillId="0" borderId="38" xfId="0" applyFont="1" applyFill="1" applyBorder="1" applyAlignment="1">
      <alignment horizontal="center" vertical="center"/>
    </xf>
    <xf numFmtId="6" fontId="8" fillId="0" borderId="2" xfId="0" applyNumberFormat="1" applyFont="1" applyFill="1" applyBorder="1" applyAlignment="1">
      <alignment horizontal="right" vertical="center"/>
    </xf>
    <xf numFmtId="0" fontId="4" fillId="0" borderId="37"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37" xfId="0" applyFont="1" applyFill="1" applyBorder="1" applyAlignment="1">
      <alignment horizontal="center" vertical="center" wrapText="1"/>
    </xf>
    <xf numFmtId="0" fontId="4" fillId="0" borderId="41" xfId="0" applyFont="1" applyFill="1" applyBorder="1" applyAlignment="1">
      <alignment horizontal="center" vertical="center" wrapText="1"/>
    </xf>
    <xf numFmtId="3" fontId="8"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9" fillId="0" borderId="45" xfId="0" applyFont="1" applyFill="1" applyBorder="1" applyAlignment="1">
      <alignment horizontal="center" vertical="center"/>
    </xf>
    <xf numFmtId="0" fontId="9" fillId="0" borderId="32" xfId="0" applyFont="1" applyFill="1" applyBorder="1" applyAlignment="1">
      <alignment horizontal="right" vertical="center" shrinkToFit="1"/>
    </xf>
    <xf numFmtId="0" fontId="9" fillId="0" borderId="31" xfId="0" applyFont="1" applyFill="1" applyBorder="1" applyAlignment="1">
      <alignment horizontal="right" vertical="center" shrinkToFit="1"/>
    </xf>
    <xf numFmtId="0" fontId="9" fillId="0" borderId="30" xfId="0" applyFont="1" applyFill="1" applyBorder="1" applyAlignment="1">
      <alignment horizontal="right" vertical="center" shrinkToFit="1"/>
    </xf>
    <xf numFmtId="6" fontId="9" fillId="0" borderId="32" xfId="0" applyNumberFormat="1" applyFont="1" applyFill="1" applyBorder="1" applyAlignment="1">
      <alignment horizontal="right" vertical="center"/>
    </xf>
    <xf numFmtId="6" fontId="9" fillId="0" borderId="30" xfId="0" applyNumberFormat="1" applyFont="1" applyFill="1" applyBorder="1" applyAlignment="1">
      <alignment horizontal="right" vertical="center"/>
    </xf>
    <xf numFmtId="0" fontId="1" fillId="0" borderId="37" xfId="0" applyFont="1" applyFill="1" applyBorder="1" applyAlignment="1">
      <alignment horizontal="center" vertical="center" wrapText="1"/>
    </xf>
    <xf numFmtId="3" fontId="4" fillId="0" borderId="37" xfId="0" applyNumberFormat="1" applyFont="1" applyFill="1" applyBorder="1" applyAlignment="1">
      <alignment horizontal="center" vertical="center" shrinkToFit="1"/>
    </xf>
    <xf numFmtId="6" fontId="9" fillId="0" borderId="9" xfId="0" applyNumberFormat="1" applyFont="1" applyFill="1" applyBorder="1" applyAlignment="1">
      <alignment horizontal="right" vertical="center" shrinkToFit="1"/>
    </xf>
    <xf numFmtId="6" fontId="9" fillId="0" borderId="8" xfId="0" applyNumberFormat="1" applyFont="1" applyFill="1" applyBorder="1" applyAlignment="1">
      <alignment horizontal="right" vertical="center" shrinkToFit="1"/>
    </xf>
    <xf numFmtId="6" fontId="9" fillId="0" borderId="32" xfId="0" applyNumberFormat="1" applyFont="1" applyFill="1" applyBorder="1" applyAlignment="1">
      <alignment horizontal="right" vertical="center" shrinkToFit="1"/>
    </xf>
    <xf numFmtId="6" fontId="9" fillId="0" borderId="30" xfId="0" applyNumberFormat="1" applyFont="1" applyFill="1" applyBorder="1" applyAlignment="1">
      <alignment horizontal="right" vertical="center" shrinkToFit="1"/>
    </xf>
    <xf numFmtId="0" fontId="1" fillId="0" borderId="37" xfId="0" applyFont="1" applyFill="1" applyBorder="1" applyAlignment="1">
      <alignment horizontal="center" vertical="center"/>
    </xf>
    <xf numFmtId="0" fontId="9" fillId="0" borderId="43"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37" xfId="0" applyFont="1" applyFill="1" applyBorder="1" applyAlignment="1">
      <alignment horizontal="center" vertical="center" shrinkToFit="1"/>
    </xf>
    <xf numFmtId="0" fontId="4" fillId="0" borderId="32"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0" xfId="0" applyFont="1" applyFill="1" applyBorder="1" applyAlignment="1">
      <alignment horizontal="center" vertical="center" wrapText="1"/>
    </xf>
    <xf numFmtId="6" fontId="23" fillId="0" borderId="32" xfId="0" applyNumberFormat="1" applyFont="1" applyFill="1" applyBorder="1" applyAlignment="1">
      <alignment horizontal="right" vertical="center"/>
    </xf>
    <xf numFmtId="6" fontId="23" fillId="0" borderId="30" xfId="0" applyNumberFormat="1" applyFont="1" applyFill="1" applyBorder="1" applyAlignment="1">
      <alignment horizontal="right" vertical="center"/>
    </xf>
    <xf numFmtId="0" fontId="4" fillId="0" borderId="37" xfId="0" applyFont="1" applyFill="1" applyBorder="1" applyAlignment="1">
      <alignment horizontal="center" vertical="center" wrapText="1" shrinkToFit="1"/>
    </xf>
    <xf numFmtId="0" fontId="4" fillId="0" borderId="41" xfId="0" applyFont="1" applyFill="1" applyBorder="1" applyAlignment="1">
      <alignment horizontal="center" vertical="center" shrinkToFit="1"/>
    </xf>
    <xf numFmtId="0" fontId="4" fillId="0" borderId="40" xfId="0" applyFont="1" applyFill="1" applyBorder="1" applyAlignment="1">
      <alignment horizontal="center" vertical="center" shrinkToFit="1"/>
    </xf>
    <xf numFmtId="0" fontId="4" fillId="0" borderId="47" xfId="0" applyFont="1" applyFill="1" applyBorder="1" applyAlignment="1">
      <alignment horizontal="center" vertical="center" shrinkToFit="1"/>
    </xf>
    <xf numFmtId="0" fontId="4" fillId="0" borderId="39" xfId="0" applyFont="1" applyFill="1" applyBorder="1" applyAlignment="1">
      <alignment horizontal="center" vertical="center" shrinkToFit="1"/>
    </xf>
    <xf numFmtId="0" fontId="4" fillId="0" borderId="46" xfId="0" applyFont="1" applyFill="1" applyBorder="1" applyAlignment="1">
      <alignment horizontal="center" vertical="center" shrinkToFit="1"/>
    </xf>
    <xf numFmtId="0" fontId="4" fillId="0" borderId="26" xfId="0" applyFont="1" applyFill="1" applyBorder="1" applyAlignment="1">
      <alignment horizontal="center" vertical="center" shrinkToFit="1"/>
    </xf>
    <xf numFmtId="0" fontId="4" fillId="0" borderId="25" xfId="0" applyFont="1" applyFill="1" applyBorder="1" applyAlignment="1">
      <alignment horizontal="center" vertical="center" shrinkToFit="1"/>
    </xf>
    <xf numFmtId="6" fontId="9" fillId="0" borderId="46" xfId="0" applyNumberFormat="1" applyFont="1" applyFill="1" applyBorder="1" applyAlignment="1">
      <alignment horizontal="right" vertical="center" shrinkToFit="1"/>
    </xf>
    <xf numFmtId="6" fontId="9" fillId="0" borderId="25" xfId="0" applyNumberFormat="1" applyFont="1" applyFill="1" applyBorder="1" applyAlignment="1">
      <alignment horizontal="right" vertical="center" shrinkToFit="1"/>
    </xf>
    <xf numFmtId="0" fontId="9" fillId="0" borderId="40" xfId="0" applyFont="1" applyFill="1" applyBorder="1" applyAlignment="1">
      <alignment horizontal="right" vertical="center" shrinkToFit="1"/>
    </xf>
    <xf numFmtId="0" fontId="9" fillId="0" borderId="47" xfId="0" applyFont="1" applyFill="1" applyBorder="1" applyAlignment="1">
      <alignment horizontal="right" vertical="center" shrinkToFit="1"/>
    </xf>
    <xf numFmtId="0" fontId="9" fillId="0" borderId="39" xfId="0" applyFont="1" applyFill="1" applyBorder="1" applyAlignment="1">
      <alignment horizontal="right" vertical="center" shrinkToFit="1"/>
    </xf>
    <xf numFmtId="6" fontId="23" fillId="0" borderId="35" xfId="0" applyNumberFormat="1" applyFont="1" applyFill="1" applyBorder="1" applyAlignment="1">
      <alignment horizontal="right" vertical="center"/>
    </xf>
    <xf numFmtId="6" fontId="23" fillId="0" borderId="33" xfId="0" applyNumberFormat="1" applyFont="1" applyFill="1" applyBorder="1" applyAlignment="1">
      <alignment horizontal="right" vertical="center"/>
    </xf>
    <xf numFmtId="0" fontId="4" fillId="0" borderId="43"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48" xfId="0" applyFont="1" applyFill="1" applyBorder="1" applyAlignment="1">
      <alignment horizontal="center" vertical="center"/>
    </xf>
    <xf numFmtId="0" fontId="11" fillId="0" borderId="51" xfId="0" applyFont="1" applyFill="1" applyBorder="1" applyAlignment="1">
      <alignment horizontal="left" vertical="center" shrinkToFit="1"/>
    </xf>
    <xf numFmtId="0" fontId="11" fillId="0" borderId="38" xfId="0" applyFont="1" applyFill="1" applyBorder="1" applyAlignment="1">
      <alignment horizontal="left" vertical="center" shrinkToFit="1"/>
    </xf>
    <xf numFmtId="0" fontId="11" fillId="0" borderId="50" xfId="0" applyFont="1" applyFill="1" applyBorder="1" applyAlignment="1">
      <alignment horizontal="left" vertical="center" shrinkToFit="1"/>
    </xf>
    <xf numFmtId="0" fontId="4" fillId="0" borderId="0" xfId="0" applyFont="1" applyFill="1" applyAlignment="1">
      <alignment horizontal="right" vertical="center"/>
    </xf>
    <xf numFmtId="0" fontId="4" fillId="0" borderId="0" xfId="0" applyFont="1" applyFill="1" applyAlignment="1">
      <alignment horizontal="center" vertical="center"/>
    </xf>
    <xf numFmtId="0" fontId="9" fillId="0" borderId="30" xfId="0" applyFont="1" applyFill="1" applyBorder="1" applyAlignment="1">
      <alignment horizontal="center" vertical="center" justifyLastLine="1"/>
    </xf>
    <xf numFmtId="0" fontId="9" fillId="0" borderId="37" xfId="0" applyFont="1" applyFill="1" applyBorder="1" applyAlignment="1">
      <alignment horizontal="center" vertical="center" justifyLastLine="1"/>
    </xf>
    <xf numFmtId="0" fontId="21" fillId="0" borderId="35" xfId="0" applyFont="1" applyFill="1" applyBorder="1" applyAlignment="1">
      <alignment horizontal="left" vertical="center"/>
    </xf>
    <xf numFmtId="0" fontId="21" fillId="0" borderId="34" xfId="0" applyFont="1" applyFill="1" applyBorder="1" applyAlignment="1">
      <alignment horizontal="left" vertical="center"/>
    </xf>
    <xf numFmtId="0" fontId="18" fillId="0" borderId="32"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8" fillId="0" borderId="33" xfId="0" applyFont="1" applyFill="1" applyBorder="1" applyAlignment="1">
      <alignment horizontal="center" vertical="center"/>
    </xf>
    <xf numFmtId="0" fontId="19" fillId="0" borderId="0" xfId="0" applyFont="1" applyFill="1" applyAlignment="1">
      <alignment horizontal="center" vertical="center"/>
    </xf>
    <xf numFmtId="0" fontId="19" fillId="0" borderId="8"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21" fillId="0" borderId="21" xfId="0" applyFont="1" applyFill="1" applyBorder="1" applyAlignment="1">
      <alignment horizontal="center" vertical="center" shrinkToFit="1"/>
    </xf>
    <xf numFmtId="6" fontId="21" fillId="0" borderId="21" xfId="0" applyNumberFormat="1" applyFont="1" applyFill="1" applyBorder="1" applyAlignment="1">
      <alignment horizontal="right" vertical="center" shrinkToFit="1"/>
    </xf>
    <xf numFmtId="6" fontId="21" fillId="0" borderId="24" xfId="0" applyNumberFormat="1" applyFont="1" applyFill="1" applyBorder="1" applyAlignment="1">
      <alignment horizontal="right" vertical="center" shrinkToFit="1"/>
    </xf>
    <xf numFmtId="6" fontId="21" fillId="0" borderId="2" xfId="0" applyNumberFormat="1" applyFont="1" applyFill="1" applyBorder="1" applyAlignment="1">
      <alignment horizontal="right" vertical="center"/>
    </xf>
    <xf numFmtId="6" fontId="9" fillId="0" borderId="35" xfId="0" applyNumberFormat="1" applyFont="1" applyFill="1" applyBorder="1" applyAlignment="1">
      <alignment horizontal="right" vertical="center"/>
    </xf>
    <xf numFmtId="6" fontId="9" fillId="0" borderId="33" xfId="0" applyNumberFormat="1" applyFont="1" applyFill="1" applyBorder="1" applyAlignment="1">
      <alignment horizontal="right" vertical="center"/>
    </xf>
    <xf numFmtId="0" fontId="16" fillId="0" borderId="61" xfId="0" applyFont="1" applyBorder="1" applyAlignment="1">
      <alignment horizontal="center" vertical="center"/>
    </xf>
    <xf numFmtId="0" fontId="16" fillId="0" borderId="62" xfId="0" applyFont="1" applyBorder="1" applyAlignment="1">
      <alignment horizontal="center" vertical="center"/>
    </xf>
    <xf numFmtId="0" fontId="16" fillId="0" borderId="63" xfId="0" applyFont="1" applyBorder="1" applyAlignment="1">
      <alignment horizontal="center"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xf numFmtId="0" fontId="16" fillId="0" borderId="60" xfId="0" applyFont="1" applyBorder="1" applyAlignment="1">
      <alignment horizontal="center" vertical="center"/>
    </xf>
    <xf numFmtId="0" fontId="16" fillId="0" borderId="61" xfId="0" applyFont="1" applyFill="1" applyBorder="1" applyAlignment="1">
      <alignment horizontal="center" vertical="center"/>
    </xf>
    <xf numFmtId="0" fontId="16" fillId="0" borderId="62" xfId="0" applyFont="1" applyFill="1" applyBorder="1" applyAlignment="1">
      <alignment horizontal="center" vertical="center"/>
    </xf>
    <xf numFmtId="0" fontId="16" fillId="0" borderId="63" xfId="0" applyFont="1" applyFill="1" applyBorder="1" applyAlignment="1">
      <alignment horizontal="center" vertical="center"/>
    </xf>
    <xf numFmtId="0" fontId="16" fillId="0" borderId="58" xfId="0" applyFont="1" applyFill="1" applyBorder="1" applyAlignment="1">
      <alignment horizontal="center" vertical="center"/>
    </xf>
    <xf numFmtId="0" fontId="16" fillId="0" borderId="59" xfId="0" applyFont="1" applyFill="1" applyBorder="1" applyAlignment="1">
      <alignment horizontal="center" vertical="center"/>
    </xf>
    <xf numFmtId="0" fontId="16" fillId="0" borderId="6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53340</xdr:colOff>
      <xdr:row>5</xdr:row>
      <xdr:rowOff>0</xdr:rowOff>
    </xdr:from>
    <xdr:to>
      <xdr:col>19</xdr:col>
      <xdr:colOff>583406</xdr:colOff>
      <xdr:row>60</xdr:row>
      <xdr:rowOff>20003</xdr:rowOff>
    </xdr:to>
    <xdr:sp macro="" textlink="">
      <xdr:nvSpPr>
        <xdr:cNvPr id="4" name="正方形/長方形 3">
          <a:extLst>
            <a:ext uri="{FF2B5EF4-FFF2-40B4-BE49-F238E27FC236}">
              <a16:creationId xmlns:a16="http://schemas.microsoft.com/office/drawing/2014/main" id="{14E4FAEA-0998-4C2D-A6B9-A7B06DA56969}"/>
            </a:ext>
          </a:extLst>
        </xdr:cNvPr>
        <xdr:cNvSpPr/>
      </xdr:nvSpPr>
      <xdr:spPr>
        <a:xfrm>
          <a:off x="53340" y="1619250"/>
          <a:ext cx="11531441" cy="16391097"/>
        </a:xfrm>
        <a:prstGeom prst="rect">
          <a:avLst/>
        </a:prstGeom>
        <a:noFill/>
        <a:ln w="762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0</xdr:colOff>
      <xdr:row>56</xdr:row>
      <xdr:rowOff>310515</xdr:rowOff>
    </xdr:from>
    <xdr:to>
      <xdr:col>24</xdr:col>
      <xdr:colOff>3315</xdr:colOff>
      <xdr:row>59</xdr:row>
      <xdr:rowOff>0</xdr:rowOff>
    </xdr:to>
    <xdr:sp macro="" textlink="">
      <xdr:nvSpPr>
        <xdr:cNvPr id="5" name="円: 塗りつぶしなし 4">
          <a:extLst>
            <a:ext uri="{FF2B5EF4-FFF2-40B4-BE49-F238E27FC236}">
              <a16:creationId xmlns:a16="http://schemas.microsoft.com/office/drawing/2014/main" id="{9EEF100A-FB5B-4F7B-8F20-873D380858FA}"/>
            </a:ext>
          </a:extLst>
        </xdr:cNvPr>
        <xdr:cNvSpPr/>
      </xdr:nvSpPr>
      <xdr:spPr>
        <a:xfrm>
          <a:off x="12915900" y="35834955"/>
          <a:ext cx="1854975" cy="575966"/>
        </a:xfrm>
        <a:prstGeom prst="donut">
          <a:avLst>
            <a:gd name="adj" fmla="val 259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0</xdr:col>
      <xdr:colOff>53340</xdr:colOff>
      <xdr:row>73</xdr:row>
      <xdr:rowOff>0</xdr:rowOff>
    </xdr:from>
    <xdr:to>
      <xdr:col>20</xdr:col>
      <xdr:colOff>-1</xdr:colOff>
      <xdr:row>128</xdr:row>
      <xdr:rowOff>20003</xdr:rowOff>
    </xdr:to>
    <xdr:sp macro="" textlink="">
      <xdr:nvSpPr>
        <xdr:cNvPr id="10" name="正方形/長方形 9">
          <a:extLst>
            <a:ext uri="{FF2B5EF4-FFF2-40B4-BE49-F238E27FC236}">
              <a16:creationId xmlns:a16="http://schemas.microsoft.com/office/drawing/2014/main" id="{AB07D4C7-DB08-407E-A1E8-B3088CCDA7E8}"/>
            </a:ext>
          </a:extLst>
        </xdr:cNvPr>
        <xdr:cNvSpPr/>
      </xdr:nvSpPr>
      <xdr:spPr>
        <a:xfrm>
          <a:off x="53340" y="21526500"/>
          <a:ext cx="11543347" cy="16391097"/>
        </a:xfrm>
        <a:prstGeom prst="rect">
          <a:avLst/>
        </a:prstGeom>
        <a:noFill/>
        <a:ln w="762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0</xdr:colOff>
      <xdr:row>124</xdr:row>
      <xdr:rowOff>310515</xdr:rowOff>
    </xdr:from>
    <xdr:to>
      <xdr:col>24</xdr:col>
      <xdr:colOff>3315</xdr:colOff>
      <xdr:row>127</xdr:row>
      <xdr:rowOff>0</xdr:rowOff>
    </xdr:to>
    <xdr:sp macro="" textlink="">
      <xdr:nvSpPr>
        <xdr:cNvPr id="11" name="円: 塗りつぶしなし 10">
          <a:extLst>
            <a:ext uri="{FF2B5EF4-FFF2-40B4-BE49-F238E27FC236}">
              <a16:creationId xmlns:a16="http://schemas.microsoft.com/office/drawing/2014/main" id="{4132BA03-5A3B-4FDC-A5B8-8E26E379AE8D}"/>
            </a:ext>
          </a:extLst>
        </xdr:cNvPr>
        <xdr:cNvSpPr/>
      </xdr:nvSpPr>
      <xdr:spPr>
        <a:xfrm>
          <a:off x="11715750" y="16635889"/>
          <a:ext cx="1860690" cy="487860"/>
        </a:xfrm>
        <a:prstGeom prst="donut">
          <a:avLst>
            <a:gd name="adj" fmla="val 259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53340</xdr:colOff>
      <xdr:row>5</xdr:row>
      <xdr:rowOff>0</xdr:rowOff>
    </xdr:from>
    <xdr:to>
      <xdr:col>19</xdr:col>
      <xdr:colOff>583406</xdr:colOff>
      <xdr:row>60</xdr:row>
      <xdr:rowOff>20003</xdr:rowOff>
    </xdr:to>
    <xdr:sp macro="" textlink="">
      <xdr:nvSpPr>
        <xdr:cNvPr id="2" name="正方形/長方形 1">
          <a:extLst>
            <a:ext uri="{FF2B5EF4-FFF2-40B4-BE49-F238E27FC236}">
              <a16:creationId xmlns:a16="http://schemas.microsoft.com/office/drawing/2014/main" id="{AA3C7AF7-4269-459C-A02C-A0AE8487CDBB}"/>
            </a:ext>
          </a:extLst>
        </xdr:cNvPr>
        <xdr:cNvSpPr/>
      </xdr:nvSpPr>
      <xdr:spPr>
        <a:xfrm>
          <a:off x="57150" y="1619250"/>
          <a:ext cx="11445716" cy="16322993"/>
        </a:xfrm>
        <a:prstGeom prst="rect">
          <a:avLst/>
        </a:prstGeom>
        <a:noFill/>
        <a:ln w="762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583407</xdr:colOff>
      <xdr:row>57</xdr:row>
      <xdr:rowOff>50483</xdr:rowOff>
    </xdr:from>
    <xdr:to>
      <xdr:col>6</xdr:col>
      <xdr:colOff>479565</xdr:colOff>
      <xdr:row>59</xdr:row>
      <xdr:rowOff>0</xdr:rowOff>
    </xdr:to>
    <xdr:sp macro="" textlink="">
      <xdr:nvSpPr>
        <xdr:cNvPr id="3" name="円: 塗りつぶしなし 2">
          <a:extLst>
            <a:ext uri="{FF2B5EF4-FFF2-40B4-BE49-F238E27FC236}">
              <a16:creationId xmlns:a16="http://schemas.microsoft.com/office/drawing/2014/main" id="{03E75CE3-2158-4E5A-86EB-A3280C535F67}"/>
            </a:ext>
          </a:extLst>
        </xdr:cNvPr>
        <xdr:cNvSpPr/>
      </xdr:nvSpPr>
      <xdr:spPr>
        <a:xfrm>
          <a:off x="2059782" y="16683514"/>
          <a:ext cx="1682096" cy="487860"/>
        </a:xfrm>
        <a:prstGeom prst="donut">
          <a:avLst>
            <a:gd name="adj" fmla="val 2590"/>
          </a:avLst>
        </a:prstGeom>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204311</xdr:colOff>
      <xdr:row>55</xdr:row>
      <xdr:rowOff>83345</xdr:rowOff>
    </xdr:from>
    <xdr:to>
      <xdr:col>28</xdr:col>
      <xdr:colOff>310394</xdr:colOff>
      <xdr:row>57</xdr:row>
      <xdr:rowOff>23611</xdr:rowOff>
    </xdr:to>
    <xdr:sp macro="" textlink="">
      <xdr:nvSpPr>
        <xdr:cNvPr id="4" name="円: 塗りつぶしなし 3">
          <a:extLst>
            <a:ext uri="{FF2B5EF4-FFF2-40B4-BE49-F238E27FC236}">
              <a16:creationId xmlns:a16="http://schemas.microsoft.com/office/drawing/2014/main" id="{5E6A3961-3A64-4D3D-A8A3-F24550E56189}"/>
            </a:ext>
          </a:extLst>
        </xdr:cNvPr>
        <xdr:cNvSpPr/>
      </xdr:nvSpPr>
      <xdr:spPr>
        <a:xfrm>
          <a:off x="14158436" y="16097251"/>
          <a:ext cx="1677708" cy="559391"/>
        </a:xfrm>
        <a:prstGeom prst="donut">
          <a:avLst>
            <a:gd name="adj" fmla="val 259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0</xdr:col>
      <xdr:colOff>53340</xdr:colOff>
      <xdr:row>73</xdr:row>
      <xdr:rowOff>0</xdr:rowOff>
    </xdr:from>
    <xdr:to>
      <xdr:col>20</xdr:col>
      <xdr:colOff>-1</xdr:colOff>
      <xdr:row>128</xdr:row>
      <xdr:rowOff>20003</xdr:rowOff>
    </xdr:to>
    <xdr:sp macro="" textlink="">
      <xdr:nvSpPr>
        <xdr:cNvPr id="5" name="正方形/長方形 4">
          <a:extLst>
            <a:ext uri="{FF2B5EF4-FFF2-40B4-BE49-F238E27FC236}">
              <a16:creationId xmlns:a16="http://schemas.microsoft.com/office/drawing/2014/main" id="{E97063F2-78B0-43E4-BC7B-35D9C97686EA}"/>
            </a:ext>
          </a:extLst>
        </xdr:cNvPr>
        <xdr:cNvSpPr/>
      </xdr:nvSpPr>
      <xdr:spPr>
        <a:xfrm>
          <a:off x="57150" y="21478875"/>
          <a:ext cx="11449049" cy="16322993"/>
        </a:xfrm>
        <a:prstGeom prst="rect">
          <a:avLst/>
        </a:prstGeom>
        <a:noFill/>
        <a:ln w="762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71437</xdr:colOff>
      <xdr:row>125</xdr:row>
      <xdr:rowOff>26671</xdr:rowOff>
    </xdr:from>
    <xdr:to>
      <xdr:col>6</xdr:col>
      <xdr:colOff>562908</xdr:colOff>
      <xdr:row>127</xdr:row>
      <xdr:rowOff>23813</xdr:rowOff>
    </xdr:to>
    <xdr:sp macro="" textlink="">
      <xdr:nvSpPr>
        <xdr:cNvPr id="6" name="円: 塗りつぶしなし 5">
          <a:extLst>
            <a:ext uri="{FF2B5EF4-FFF2-40B4-BE49-F238E27FC236}">
              <a16:creationId xmlns:a16="http://schemas.microsoft.com/office/drawing/2014/main" id="{96BE8799-08EC-4942-A0B8-B8A4AC349C5A}"/>
            </a:ext>
          </a:extLst>
        </xdr:cNvPr>
        <xdr:cNvSpPr/>
      </xdr:nvSpPr>
      <xdr:spPr>
        <a:xfrm>
          <a:off x="2143125" y="35757327"/>
          <a:ext cx="1682096" cy="485299"/>
        </a:xfrm>
        <a:prstGeom prst="donut">
          <a:avLst>
            <a:gd name="adj" fmla="val 2590"/>
          </a:avLst>
        </a:prstGeom>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BB21A-1108-4190-A95B-16F0B39B9618}">
  <sheetPr>
    <tabColor rgb="FFFFFF00"/>
  </sheetPr>
  <dimension ref="A1:AR145"/>
  <sheetViews>
    <sheetView tabSelected="1" view="pageBreakPreview" zoomScale="80" zoomScaleNormal="75" zoomScaleSheetLayoutView="80" workbookViewId="0">
      <selection activeCell="D6" sqref="D6:T6"/>
    </sheetView>
  </sheetViews>
  <sheetFormatPr defaultColWidth="8.21875" defaultRowHeight="24.75" customHeight="1"/>
  <cols>
    <col min="1" max="1" width="4.109375" style="1" customWidth="1"/>
    <col min="2" max="20" width="8.5546875" style="1" customWidth="1"/>
    <col min="21" max="21" width="1.6640625" style="1" customWidth="1"/>
    <col min="22" max="25" width="9" style="1"/>
    <col min="26" max="44" width="7.6640625" style="1" customWidth="1"/>
    <col min="45" max="16384" width="8.21875" style="1"/>
  </cols>
  <sheetData>
    <row r="1" spans="1:43" ht="9" customHeight="1">
      <c r="N1" s="30"/>
      <c r="O1" s="298" t="s">
        <v>73</v>
      </c>
      <c r="P1" s="273"/>
      <c r="Q1" s="273"/>
      <c r="R1" s="273"/>
      <c r="S1" s="273"/>
      <c r="T1" s="274"/>
    </row>
    <row r="2" spans="1:43" ht="37.200000000000003" customHeight="1">
      <c r="A2" s="17"/>
      <c r="B2" s="17"/>
      <c r="C2" s="17"/>
      <c r="D2" s="17"/>
      <c r="E2" s="17"/>
      <c r="F2" s="17"/>
      <c r="G2" s="300" t="s">
        <v>72</v>
      </c>
      <c r="H2" s="300"/>
      <c r="I2" s="300"/>
      <c r="J2" s="300"/>
      <c r="K2" s="300"/>
      <c r="L2" s="300"/>
      <c r="M2" s="300"/>
      <c r="N2" s="301"/>
      <c r="O2" s="252"/>
      <c r="P2" s="253"/>
      <c r="Q2" s="253"/>
      <c r="R2" s="253"/>
      <c r="S2" s="253"/>
      <c r="T2" s="299"/>
    </row>
    <row r="3" spans="1:43" ht="48.6" customHeight="1" thickBot="1">
      <c r="A3" s="302" t="s">
        <v>95</v>
      </c>
      <c r="B3" s="303"/>
      <c r="C3" s="303"/>
      <c r="D3" s="303"/>
      <c r="E3" s="303"/>
      <c r="F3" s="303"/>
      <c r="G3" s="303"/>
      <c r="H3" s="303"/>
      <c r="I3" s="303"/>
      <c r="J3" s="303"/>
      <c r="K3" s="303"/>
      <c r="L3" s="303"/>
      <c r="M3" s="303"/>
      <c r="N3" s="303"/>
      <c r="O3" s="303"/>
      <c r="P3" s="303"/>
      <c r="Q3" s="303"/>
      <c r="R3" s="303"/>
      <c r="S3" s="303"/>
      <c r="T3" s="303"/>
    </row>
    <row r="4" spans="1:43" ht="24.6" customHeight="1" thickBot="1">
      <c r="A4" s="304" t="s">
        <v>71</v>
      </c>
      <c r="B4" s="305"/>
      <c r="C4" s="305"/>
      <c r="D4" s="305"/>
      <c r="E4" s="306"/>
      <c r="F4" s="66"/>
      <c r="G4" s="16"/>
      <c r="H4" s="16"/>
      <c r="I4" s="16"/>
      <c r="J4" s="16"/>
      <c r="K4" s="16"/>
      <c r="L4" s="16"/>
      <c r="M4" s="16"/>
      <c r="N4" s="307"/>
      <c r="O4" s="307"/>
      <c r="P4" s="307"/>
      <c r="Q4" s="307"/>
      <c r="R4" s="307"/>
      <c r="S4" s="307"/>
      <c r="T4" s="307"/>
      <c r="Z4" s="47"/>
      <c r="AA4" s="47"/>
      <c r="AB4" s="47"/>
      <c r="AC4" s="47"/>
    </row>
    <row r="5" spans="1:43" ht="8.1" customHeight="1">
      <c r="A5" s="9"/>
      <c r="B5" s="9"/>
      <c r="C5" s="9"/>
      <c r="D5" s="9"/>
      <c r="E5" s="9"/>
      <c r="F5" s="9"/>
      <c r="G5" s="9"/>
      <c r="H5" s="9"/>
      <c r="I5" s="9"/>
      <c r="J5" s="9"/>
      <c r="K5" s="308"/>
      <c r="L5" s="308"/>
      <c r="M5" s="14"/>
      <c r="N5" s="9"/>
      <c r="O5" s="65"/>
      <c r="P5" s="65"/>
      <c r="Q5" s="57"/>
      <c r="R5" s="65"/>
      <c r="S5" s="65"/>
      <c r="T5" s="36"/>
      <c r="Z5" s="47"/>
      <c r="AA5" s="47"/>
      <c r="AB5" s="47"/>
    </row>
    <row r="6" spans="1:43" ht="50.4" customHeight="1">
      <c r="A6" s="309" t="s">
        <v>70</v>
      </c>
      <c r="B6" s="309"/>
      <c r="C6" s="310"/>
      <c r="D6" s="311"/>
      <c r="E6" s="312"/>
      <c r="F6" s="312"/>
      <c r="G6" s="312"/>
      <c r="H6" s="312"/>
      <c r="I6" s="312"/>
      <c r="J6" s="312"/>
      <c r="K6" s="312"/>
      <c r="L6" s="312"/>
      <c r="M6" s="312"/>
      <c r="N6" s="312"/>
      <c r="O6" s="312"/>
      <c r="P6" s="312"/>
      <c r="Q6" s="312"/>
      <c r="R6" s="312"/>
      <c r="S6" s="312"/>
      <c r="T6" s="312"/>
      <c r="U6" s="36"/>
      <c r="AA6" s="10"/>
      <c r="AB6" s="10"/>
      <c r="AC6" s="10"/>
      <c r="AK6" s="29"/>
      <c r="AL6" s="29"/>
      <c r="AM6" s="29"/>
      <c r="AN6" s="10"/>
      <c r="AO6" s="10"/>
      <c r="AP6" s="10"/>
      <c r="AQ6" s="10"/>
    </row>
    <row r="7" spans="1:43" ht="4.2" customHeight="1">
      <c r="A7" s="64"/>
      <c r="B7" s="64"/>
      <c r="C7" s="64"/>
      <c r="D7" s="96"/>
      <c r="E7" s="96"/>
      <c r="F7" s="96"/>
      <c r="G7" s="96"/>
      <c r="H7" s="96"/>
      <c r="I7" s="96"/>
      <c r="J7" s="96"/>
      <c r="K7" s="96"/>
      <c r="L7" s="96"/>
      <c r="M7" s="96"/>
      <c r="N7" s="96"/>
      <c r="O7" s="96"/>
      <c r="P7" s="96"/>
      <c r="Q7" s="96"/>
      <c r="R7" s="96"/>
      <c r="S7" s="96"/>
      <c r="T7" s="96"/>
      <c r="AA7" s="10"/>
      <c r="AB7" s="10"/>
      <c r="AC7" s="10"/>
      <c r="AK7" s="29"/>
      <c r="AL7" s="29"/>
      <c r="AM7" s="29"/>
      <c r="AN7" s="10"/>
      <c r="AO7" s="10"/>
      <c r="AP7" s="10"/>
      <c r="AQ7" s="10"/>
    </row>
    <row r="8" spans="1:43" ht="24.75" customHeight="1">
      <c r="A8" s="265" t="s">
        <v>69</v>
      </c>
      <c r="B8" s="266"/>
      <c r="C8" s="266"/>
      <c r="D8" s="267"/>
      <c r="E8" s="39"/>
      <c r="F8" s="52"/>
      <c r="G8" s="52"/>
      <c r="H8" s="52"/>
      <c r="I8" s="52"/>
      <c r="J8" s="52"/>
      <c r="K8" s="52"/>
      <c r="L8" s="313" t="s">
        <v>68</v>
      </c>
      <c r="M8" s="314"/>
      <c r="N8" s="315"/>
      <c r="O8" s="9"/>
      <c r="P8" s="10"/>
      <c r="Q8" s="10"/>
      <c r="R8" s="10"/>
      <c r="S8" s="10"/>
      <c r="T8" s="10"/>
    </row>
    <row r="9" spans="1:43" ht="4.2" customHeight="1">
      <c r="A9" s="20"/>
    </row>
    <row r="10" spans="1:43" ht="27.6" customHeight="1">
      <c r="A10" s="20"/>
      <c r="B10" s="316" t="s">
        <v>65</v>
      </c>
      <c r="C10" s="317"/>
      <c r="D10" s="318"/>
      <c r="E10" s="262" t="s">
        <v>67</v>
      </c>
      <c r="F10" s="262"/>
      <c r="G10" s="262"/>
      <c r="H10" s="318" t="s">
        <v>66</v>
      </c>
      <c r="I10" s="316" t="s">
        <v>62</v>
      </c>
      <c r="J10" s="318"/>
      <c r="L10" s="280" t="s">
        <v>65</v>
      </c>
      <c r="M10" s="280"/>
      <c r="N10" s="280"/>
      <c r="O10" s="262" t="s">
        <v>64</v>
      </c>
      <c r="P10" s="262"/>
      <c r="Q10" s="262"/>
      <c r="R10" s="323" t="s">
        <v>63</v>
      </c>
      <c r="S10" s="280" t="s">
        <v>62</v>
      </c>
      <c r="T10" s="280"/>
    </row>
    <row r="11" spans="1:43" ht="27.6" customHeight="1" thickBot="1">
      <c r="A11" s="20"/>
      <c r="B11" s="319"/>
      <c r="C11" s="320"/>
      <c r="D11" s="321"/>
      <c r="E11" s="322"/>
      <c r="F11" s="322"/>
      <c r="G11" s="322"/>
      <c r="H11" s="321"/>
      <c r="I11" s="319"/>
      <c r="J11" s="321"/>
      <c r="L11" s="281"/>
      <c r="M11" s="281"/>
      <c r="N11" s="281"/>
      <c r="O11" s="322"/>
      <c r="P11" s="322"/>
      <c r="Q11" s="322"/>
      <c r="R11" s="322"/>
      <c r="S11" s="281"/>
      <c r="T11" s="281"/>
    </row>
    <row r="12" spans="1:43" ht="27.6" customHeight="1" thickTop="1">
      <c r="A12" s="20"/>
      <c r="B12" s="324" t="s">
        <v>61</v>
      </c>
      <c r="C12" s="325"/>
      <c r="D12" s="326"/>
      <c r="E12" s="327" t="s">
        <v>60</v>
      </c>
      <c r="F12" s="328"/>
      <c r="G12" s="329"/>
      <c r="H12" s="63"/>
      <c r="I12" s="330">
        <f>H12*9000</f>
        <v>0</v>
      </c>
      <c r="J12" s="331"/>
      <c r="L12" s="264" t="s">
        <v>46</v>
      </c>
      <c r="M12" s="264"/>
      <c r="N12" s="264"/>
      <c r="O12" s="332" t="s">
        <v>77</v>
      </c>
      <c r="P12" s="333"/>
      <c r="Q12" s="334"/>
      <c r="R12" s="62"/>
      <c r="S12" s="335">
        <f>R12*100</f>
        <v>0</v>
      </c>
      <c r="T12" s="336"/>
    </row>
    <row r="13" spans="1:43" ht="27.6" customHeight="1">
      <c r="A13" s="20"/>
      <c r="B13" s="337" t="s">
        <v>58</v>
      </c>
      <c r="C13" s="338"/>
      <c r="D13" s="339"/>
      <c r="E13" s="262" t="s">
        <v>57</v>
      </c>
      <c r="F13" s="262"/>
      <c r="G13" s="262"/>
      <c r="H13" s="61"/>
      <c r="I13" s="296">
        <f>H13*36000</f>
        <v>0</v>
      </c>
      <c r="J13" s="297"/>
      <c r="L13" s="265" t="s">
        <v>56</v>
      </c>
      <c r="M13" s="266"/>
      <c r="N13" s="267"/>
      <c r="O13" s="290" t="s">
        <v>78</v>
      </c>
      <c r="P13" s="291"/>
      <c r="Q13" s="292"/>
      <c r="R13" s="59"/>
      <c r="S13" s="293">
        <f>R13*300</f>
        <v>0</v>
      </c>
      <c r="T13" s="294"/>
    </row>
    <row r="14" spans="1:43" ht="27.6" customHeight="1">
      <c r="A14" s="20"/>
      <c r="B14" s="280" t="s">
        <v>55</v>
      </c>
      <c r="C14" s="280"/>
      <c r="D14" s="280"/>
      <c r="E14" s="262" t="s">
        <v>54</v>
      </c>
      <c r="F14" s="262"/>
      <c r="G14" s="262"/>
      <c r="H14" s="61"/>
      <c r="I14" s="340">
        <f>H14*71000</f>
        <v>0</v>
      </c>
      <c r="J14" s="341"/>
      <c r="L14" s="342" t="s">
        <v>79</v>
      </c>
      <c r="M14" s="342"/>
      <c r="N14" s="342"/>
      <c r="O14" s="290" t="s">
        <v>80</v>
      </c>
      <c r="P14" s="291"/>
      <c r="Q14" s="292"/>
      <c r="R14" s="60"/>
      <c r="S14" s="293">
        <f>R14*300</f>
        <v>0</v>
      </c>
      <c r="T14" s="294"/>
    </row>
    <row r="15" spans="1:43" ht="27.6" customHeight="1">
      <c r="A15" s="20"/>
      <c r="B15" s="343" t="s">
        <v>53</v>
      </c>
      <c r="C15" s="343"/>
      <c r="D15" s="343"/>
      <c r="E15" s="262" t="s">
        <v>52</v>
      </c>
      <c r="F15" s="262"/>
      <c r="G15" s="262"/>
      <c r="H15" s="59"/>
      <c r="I15" s="296">
        <f>H15*9000</f>
        <v>0</v>
      </c>
      <c r="J15" s="297"/>
      <c r="L15" s="345" t="s">
        <v>81</v>
      </c>
      <c r="M15" s="346"/>
      <c r="N15" s="347"/>
      <c r="O15" s="290" t="s">
        <v>82</v>
      </c>
      <c r="P15" s="291"/>
      <c r="Q15" s="292"/>
      <c r="R15" s="59"/>
      <c r="S15" s="293">
        <f>R15*200</f>
        <v>0</v>
      </c>
      <c r="T15" s="294"/>
    </row>
    <row r="16" spans="1:43" ht="27.6" customHeight="1">
      <c r="A16" s="20"/>
      <c r="B16" s="344" t="s">
        <v>50</v>
      </c>
      <c r="C16" s="344"/>
      <c r="D16" s="344"/>
      <c r="E16" s="295" t="s">
        <v>49</v>
      </c>
      <c r="F16" s="262"/>
      <c r="G16" s="262"/>
      <c r="H16" s="59"/>
      <c r="I16" s="340">
        <f>H16*5000</f>
        <v>0</v>
      </c>
      <c r="J16" s="341"/>
      <c r="L16" s="264" t="s">
        <v>83</v>
      </c>
      <c r="M16" s="264"/>
      <c r="N16" s="264"/>
      <c r="O16" s="290" t="s">
        <v>84</v>
      </c>
      <c r="P16" s="291"/>
      <c r="Q16" s="292"/>
      <c r="R16" s="59"/>
      <c r="S16" s="293">
        <f>R16*100</f>
        <v>0</v>
      </c>
      <c r="T16" s="294"/>
    </row>
    <row r="17" spans="1:44" ht="27.6" customHeight="1">
      <c r="A17" s="20"/>
      <c r="B17" s="344"/>
      <c r="C17" s="344"/>
      <c r="D17" s="344"/>
      <c r="E17" s="295" t="s">
        <v>47</v>
      </c>
      <c r="F17" s="262"/>
      <c r="G17" s="262"/>
      <c r="H17" s="59"/>
      <c r="I17" s="296">
        <f>H17*10000</f>
        <v>0</v>
      </c>
      <c r="J17" s="297"/>
      <c r="L17" s="264" t="s">
        <v>51</v>
      </c>
      <c r="M17" s="264"/>
      <c r="N17" s="264"/>
      <c r="O17" s="290" t="s">
        <v>85</v>
      </c>
      <c r="P17" s="291"/>
      <c r="Q17" s="292"/>
      <c r="R17" s="59"/>
      <c r="S17" s="293">
        <f>R17*4000</f>
        <v>0</v>
      </c>
      <c r="T17" s="294"/>
    </row>
    <row r="18" spans="1:44" ht="27.6" customHeight="1">
      <c r="A18" s="20"/>
      <c r="B18" s="97"/>
      <c r="C18" s="97"/>
      <c r="D18" s="97"/>
      <c r="E18" s="98"/>
      <c r="F18" s="93"/>
      <c r="G18" s="93"/>
      <c r="H18" s="99"/>
      <c r="I18" s="100"/>
      <c r="J18" s="100"/>
      <c r="L18" s="264" t="s">
        <v>48</v>
      </c>
      <c r="M18" s="264"/>
      <c r="N18" s="264"/>
      <c r="O18" s="290" t="s">
        <v>86</v>
      </c>
      <c r="P18" s="291"/>
      <c r="Q18" s="292"/>
      <c r="R18" s="59"/>
      <c r="S18" s="293">
        <f>R18*2000</f>
        <v>0</v>
      </c>
      <c r="T18" s="294"/>
    </row>
    <row r="19" spans="1:44" ht="27.6" customHeight="1">
      <c r="A19" s="20"/>
      <c r="B19" s="97"/>
      <c r="C19" s="97"/>
      <c r="D19" s="97"/>
      <c r="E19" s="98"/>
      <c r="F19" s="93"/>
      <c r="G19" s="93"/>
      <c r="H19" s="99"/>
      <c r="I19" s="100"/>
      <c r="J19" s="100"/>
      <c r="L19" s="289" t="s">
        <v>87</v>
      </c>
      <c r="M19" s="289"/>
      <c r="N19" s="289"/>
      <c r="O19" s="290" t="s">
        <v>88</v>
      </c>
      <c r="P19" s="291"/>
      <c r="Q19" s="292"/>
      <c r="R19" s="59"/>
      <c r="S19" s="293">
        <f>R19*1000</f>
        <v>0</v>
      </c>
      <c r="T19" s="294"/>
    </row>
    <row r="20" spans="1:44" ht="27.6" customHeight="1">
      <c r="A20" s="20"/>
      <c r="B20" s="10"/>
      <c r="C20" s="10"/>
      <c r="D20" s="10"/>
      <c r="E20" s="10"/>
      <c r="F20" s="11"/>
      <c r="G20" s="11"/>
      <c r="H20" s="10"/>
      <c r="I20" s="10"/>
      <c r="K20" s="9"/>
      <c r="L20" s="289" t="s">
        <v>59</v>
      </c>
      <c r="M20" s="289"/>
      <c r="N20" s="289"/>
      <c r="O20" s="290" t="s">
        <v>89</v>
      </c>
      <c r="P20" s="291"/>
      <c r="Q20" s="292"/>
      <c r="R20" s="59"/>
      <c r="S20" s="293">
        <f>R20*500</f>
        <v>0</v>
      </c>
      <c r="T20" s="294"/>
    </row>
    <row r="21" spans="1:44" ht="18.600000000000001" customHeight="1">
      <c r="A21" s="20"/>
      <c r="B21" s="10"/>
      <c r="C21" s="10"/>
      <c r="D21" s="10"/>
      <c r="E21" s="10"/>
      <c r="F21" s="10"/>
      <c r="G21" s="10"/>
      <c r="H21" s="10"/>
      <c r="I21" s="10"/>
      <c r="J21" s="10"/>
      <c r="K21" s="9"/>
      <c r="L21" s="58" t="s">
        <v>45</v>
      </c>
      <c r="M21" s="86"/>
      <c r="N21" s="86"/>
      <c r="O21" s="93"/>
      <c r="P21" s="93"/>
      <c r="Q21" s="93"/>
      <c r="R21" s="93"/>
      <c r="S21" s="85"/>
      <c r="T21" s="56"/>
    </row>
    <row r="22" spans="1:44" ht="22.2" customHeight="1">
      <c r="A22" s="20"/>
      <c r="B22" s="10"/>
      <c r="C22" s="10"/>
      <c r="D22" s="10"/>
      <c r="E22" s="10"/>
      <c r="F22" s="11"/>
      <c r="G22" s="11"/>
      <c r="H22" s="10"/>
      <c r="I22" s="10"/>
      <c r="K22" s="10"/>
      <c r="L22" s="10"/>
      <c r="M22" s="10"/>
      <c r="N22" s="9"/>
      <c r="O22" s="4"/>
      <c r="P22" s="186" t="s">
        <v>11</v>
      </c>
      <c r="Q22" s="188">
        <f>SUM(I12:J17)+SUM(S12:T20)</f>
        <v>0</v>
      </c>
      <c r="R22" s="189"/>
      <c r="S22" s="189"/>
      <c r="T22" s="190"/>
    </row>
    <row r="23" spans="1:44" ht="22.2" customHeight="1" thickBot="1">
      <c r="A23" s="20"/>
      <c r="B23" s="8"/>
      <c r="C23" s="8"/>
      <c r="D23" s="8"/>
      <c r="E23" s="8"/>
      <c r="F23" s="8"/>
      <c r="G23" s="90"/>
      <c r="H23" s="5"/>
      <c r="I23" s="6"/>
      <c r="J23" s="6"/>
      <c r="K23" s="5"/>
      <c r="L23" s="5"/>
      <c r="O23" s="4"/>
      <c r="P23" s="187"/>
      <c r="Q23" s="191"/>
      <c r="R23" s="191"/>
      <c r="S23" s="191"/>
      <c r="T23" s="192"/>
    </row>
    <row r="24" spans="1:44" ht="10.5" customHeight="1">
      <c r="A24" s="38"/>
      <c r="B24" s="37"/>
      <c r="C24" s="37"/>
      <c r="D24" s="36"/>
      <c r="E24" s="36"/>
      <c r="F24" s="55"/>
      <c r="G24" s="55"/>
      <c r="H24" s="55"/>
      <c r="I24" s="55"/>
      <c r="J24" s="55"/>
      <c r="K24" s="55"/>
      <c r="L24" s="55"/>
      <c r="M24" s="55"/>
      <c r="N24" s="36"/>
      <c r="O24" s="36"/>
      <c r="P24" s="36"/>
      <c r="Q24" s="36"/>
      <c r="R24" s="36"/>
      <c r="S24" s="36"/>
      <c r="T24" s="54"/>
    </row>
    <row r="25" spans="1:44" ht="4.2" customHeight="1">
      <c r="A25" s="38"/>
      <c r="B25" s="36"/>
      <c r="C25" s="35"/>
      <c r="D25" s="37"/>
      <c r="E25" s="37"/>
      <c r="F25" s="37"/>
      <c r="G25" s="34"/>
      <c r="H25" s="34"/>
      <c r="I25" s="35"/>
      <c r="J25" s="35"/>
      <c r="K25" s="36"/>
      <c r="L25" s="35"/>
      <c r="M25" s="35"/>
      <c r="N25" s="35"/>
      <c r="O25" s="34"/>
      <c r="P25" s="33"/>
      <c r="Q25" s="33"/>
      <c r="R25" s="33"/>
      <c r="S25" s="33"/>
      <c r="T25" s="32"/>
      <c r="Z25" s="91"/>
      <c r="AA25" s="21"/>
      <c r="AB25" s="21"/>
      <c r="AC25" s="21"/>
      <c r="AD25" s="21"/>
      <c r="AE25" s="21"/>
      <c r="AF25" s="21"/>
      <c r="AG25" s="21"/>
      <c r="AH25" s="21"/>
      <c r="AI25" s="90"/>
      <c r="AJ25" s="90"/>
      <c r="AK25" s="6"/>
      <c r="AL25" s="6"/>
      <c r="AM25" s="6"/>
      <c r="AN25" s="6"/>
      <c r="AO25" s="6"/>
      <c r="AP25" s="6"/>
      <c r="AQ25" s="6"/>
      <c r="AR25" s="87"/>
    </row>
    <row r="26" spans="1:44" ht="24.75" customHeight="1">
      <c r="A26" s="265" t="s">
        <v>44</v>
      </c>
      <c r="B26" s="266"/>
      <c r="C26" s="267"/>
      <c r="D26" s="53"/>
      <c r="E26" s="50"/>
      <c r="F26" s="50"/>
      <c r="G26" s="51"/>
      <c r="H26" s="51"/>
      <c r="I26" s="50"/>
      <c r="J26" s="50"/>
      <c r="K26" s="52"/>
      <c r="L26" s="50"/>
      <c r="M26" s="50"/>
      <c r="N26" s="50"/>
      <c r="O26" s="39"/>
      <c r="P26" s="51"/>
      <c r="Q26" s="51"/>
      <c r="R26" s="50"/>
      <c r="S26" s="50"/>
      <c r="T26" s="49"/>
      <c r="U26" s="12"/>
    </row>
    <row r="27" spans="1:44" ht="6.6" customHeight="1">
      <c r="A27" s="20"/>
      <c r="B27" s="48"/>
      <c r="C27" s="47"/>
      <c r="D27" s="47"/>
      <c r="T27" s="30"/>
    </row>
    <row r="28" spans="1:44" ht="28.2" customHeight="1" thickBot="1">
      <c r="A28" s="20"/>
      <c r="B28" s="280" t="s">
        <v>43</v>
      </c>
      <c r="C28" s="280"/>
      <c r="D28" s="280"/>
      <c r="E28" s="282" t="s">
        <v>42</v>
      </c>
      <c r="F28" s="282"/>
      <c r="G28" s="280" t="s">
        <v>32</v>
      </c>
      <c r="H28" s="280"/>
      <c r="J28" s="12"/>
      <c r="K28" s="12"/>
      <c r="L28" s="89"/>
      <c r="M28" s="284">
        <v>1600</v>
      </c>
      <c r="N28" s="285"/>
      <c r="O28" s="42" t="s">
        <v>4</v>
      </c>
      <c r="P28" s="43"/>
      <c r="Q28" s="42" t="s">
        <v>90</v>
      </c>
      <c r="R28" s="286">
        <f>M28*P28</f>
        <v>0</v>
      </c>
      <c r="S28" s="286"/>
      <c r="T28" s="30"/>
      <c r="U28" s="4"/>
    </row>
    <row r="29" spans="1:44" ht="28.2" customHeight="1" thickBot="1">
      <c r="A29" s="20"/>
      <c r="B29" s="281"/>
      <c r="C29" s="281"/>
      <c r="D29" s="281"/>
      <c r="E29" s="283"/>
      <c r="F29" s="283"/>
      <c r="G29" s="281"/>
      <c r="H29" s="281"/>
      <c r="J29" s="12"/>
      <c r="K29" s="12"/>
      <c r="L29" s="89"/>
      <c r="M29" s="287">
        <v>1220</v>
      </c>
      <c r="N29" s="288"/>
      <c r="O29" s="44" t="s">
        <v>4</v>
      </c>
      <c r="P29" s="43"/>
      <c r="Q29" s="42" t="s">
        <v>90</v>
      </c>
      <c r="R29" s="286">
        <f>M29*P29</f>
        <v>0</v>
      </c>
      <c r="S29" s="286"/>
      <c r="T29" s="30"/>
      <c r="U29" s="4"/>
    </row>
    <row r="30" spans="1:44" ht="28.2" customHeight="1" thickTop="1" thickBot="1">
      <c r="A30" s="20"/>
      <c r="B30" s="262" t="s">
        <v>40</v>
      </c>
      <c r="C30" s="262"/>
      <c r="D30" s="262"/>
      <c r="E30" s="263" t="s">
        <v>91</v>
      </c>
      <c r="F30" s="264"/>
      <c r="G30" s="46"/>
      <c r="H30" s="45" t="s">
        <v>92</v>
      </c>
      <c r="J30" s="12"/>
      <c r="K30" s="12"/>
      <c r="L30" s="89"/>
      <c r="M30" s="287">
        <v>1630</v>
      </c>
      <c r="N30" s="288"/>
      <c r="O30" s="44" t="s">
        <v>4</v>
      </c>
      <c r="P30" s="43"/>
      <c r="Q30" s="42" t="s">
        <v>90</v>
      </c>
      <c r="R30" s="286">
        <f>M30*P30</f>
        <v>0</v>
      </c>
      <c r="S30" s="286"/>
      <c r="T30" s="30"/>
      <c r="U30" s="4"/>
    </row>
    <row r="31" spans="1:44" ht="28.2" customHeight="1">
      <c r="A31" s="20"/>
      <c r="B31" s="262" t="s">
        <v>38</v>
      </c>
      <c r="C31" s="262"/>
      <c r="D31" s="262"/>
      <c r="E31" s="263" t="s">
        <v>41</v>
      </c>
      <c r="F31" s="264"/>
      <c r="G31" s="41"/>
      <c r="H31" s="40" t="s">
        <v>92</v>
      </c>
      <c r="K31" s="9"/>
      <c r="L31" s="9"/>
      <c r="M31" s="9"/>
      <c r="N31" s="9"/>
      <c r="O31" s="9"/>
      <c r="T31" s="30"/>
    </row>
    <row r="32" spans="1:44" ht="28.2" customHeight="1">
      <c r="A32" s="20"/>
      <c r="B32" s="262" t="s">
        <v>37</v>
      </c>
      <c r="C32" s="262"/>
      <c r="D32" s="262"/>
      <c r="E32" s="263" t="s">
        <v>39</v>
      </c>
      <c r="F32" s="264"/>
      <c r="G32" s="41"/>
      <c r="H32" s="40" t="s">
        <v>92</v>
      </c>
      <c r="K32" s="9"/>
      <c r="L32" s="9"/>
      <c r="M32" s="9"/>
      <c r="N32" s="9"/>
      <c r="O32" s="9"/>
      <c r="P32" s="186" t="s">
        <v>10</v>
      </c>
      <c r="Q32" s="188">
        <f>SUM(R28:R30)</f>
        <v>0</v>
      </c>
      <c r="R32" s="189"/>
      <c r="S32" s="189"/>
      <c r="T32" s="190"/>
    </row>
    <row r="33" spans="1:44" ht="24.75" customHeight="1" thickBot="1">
      <c r="A33" s="20"/>
      <c r="B33" s="39"/>
      <c r="C33" s="39"/>
      <c r="D33" s="39"/>
      <c r="E33" s="39"/>
      <c r="F33" s="39"/>
      <c r="G33" s="39"/>
      <c r="H33" s="39"/>
      <c r="K33" s="9"/>
      <c r="L33" s="9"/>
      <c r="M33" s="9"/>
      <c r="N33" s="9"/>
      <c r="O33" s="9"/>
      <c r="P33" s="187"/>
      <c r="Q33" s="191"/>
      <c r="R33" s="191"/>
      <c r="S33" s="191"/>
      <c r="T33" s="192"/>
    </row>
    <row r="34" spans="1:44" ht="3.6" customHeight="1">
      <c r="A34" s="38"/>
      <c r="B34" s="36"/>
      <c r="C34" s="35"/>
      <c r="D34" s="37"/>
      <c r="E34" s="37"/>
      <c r="F34" s="37"/>
      <c r="G34" s="34"/>
      <c r="H34" s="34"/>
      <c r="I34" s="35"/>
      <c r="J34" s="35"/>
      <c r="K34" s="36"/>
      <c r="L34" s="35"/>
      <c r="M34" s="35"/>
      <c r="N34" s="35"/>
      <c r="O34" s="34"/>
      <c r="P34" s="33"/>
      <c r="Q34" s="33"/>
      <c r="R34" s="33"/>
      <c r="S34" s="33"/>
      <c r="T34" s="32"/>
      <c r="Z34" s="91"/>
      <c r="AA34" s="21"/>
      <c r="AB34" s="21"/>
      <c r="AC34" s="21"/>
      <c r="AD34" s="21"/>
      <c r="AE34" s="21"/>
      <c r="AF34" s="21"/>
      <c r="AG34" s="21"/>
      <c r="AH34" s="21"/>
      <c r="AI34" s="90"/>
      <c r="AJ34" s="90"/>
      <c r="AK34" s="6"/>
      <c r="AL34" s="6"/>
      <c r="AM34" s="6"/>
      <c r="AN34" s="6"/>
      <c r="AO34" s="6"/>
      <c r="AP34" s="6"/>
      <c r="AQ34" s="6"/>
      <c r="AR34" s="87"/>
    </row>
    <row r="35" spans="1:44" ht="24.6" customHeight="1">
      <c r="A35" s="265" t="s">
        <v>36</v>
      </c>
      <c r="B35" s="266"/>
      <c r="C35" s="266"/>
      <c r="D35" s="267"/>
      <c r="E35" s="31"/>
      <c r="F35" s="29"/>
      <c r="G35" s="29"/>
      <c r="H35" s="29"/>
      <c r="J35" s="9"/>
      <c r="K35" s="9"/>
      <c r="L35" s="9"/>
      <c r="M35" s="9"/>
      <c r="N35" s="9"/>
      <c r="O35" s="9"/>
      <c r="T35" s="30"/>
      <c r="Z35" s="3"/>
      <c r="AA35" s="3"/>
      <c r="AB35" s="3"/>
      <c r="AC35" s="12"/>
      <c r="AD35" s="12"/>
      <c r="AE35" s="12"/>
      <c r="AG35" s="87"/>
      <c r="AH35" s="12"/>
      <c r="AI35" s="87"/>
      <c r="AJ35" s="87"/>
      <c r="AK35" s="12"/>
      <c r="AL35" s="12"/>
      <c r="AM35" s="12"/>
      <c r="AO35" s="12"/>
      <c r="AP35" s="12"/>
      <c r="AQ35" s="12"/>
      <c r="AR35" s="12"/>
    </row>
    <row r="36" spans="1:44" ht="4.2" customHeight="1">
      <c r="A36" s="28"/>
      <c r="B36" s="52"/>
      <c r="T36" s="30"/>
      <c r="Z36" s="9"/>
      <c r="AB36" s="29"/>
      <c r="AC36" s="29"/>
      <c r="AD36" s="29"/>
      <c r="AG36" s="3"/>
      <c r="AH36" s="3"/>
      <c r="AI36" s="3"/>
      <c r="AJ36" s="3"/>
      <c r="AK36" s="3"/>
    </row>
    <row r="37" spans="1:44" ht="23.4" customHeight="1">
      <c r="A37" s="27"/>
      <c r="B37" s="268" t="s">
        <v>35</v>
      </c>
      <c r="C37" s="269"/>
      <c r="D37" s="269"/>
      <c r="E37" s="272" t="s">
        <v>93</v>
      </c>
      <c r="F37" s="273"/>
      <c r="G37" s="273"/>
      <c r="H37" s="273"/>
      <c r="I37" s="273"/>
      <c r="J37" s="273"/>
      <c r="K37" s="273"/>
      <c r="L37" s="274"/>
      <c r="M37" s="275" t="s">
        <v>34</v>
      </c>
      <c r="N37" s="275"/>
      <c r="O37" s="275"/>
      <c r="P37" s="275"/>
      <c r="Q37" s="275"/>
      <c r="R37" s="275"/>
      <c r="S37" s="275"/>
      <c r="T37" s="276"/>
      <c r="Z37" s="15"/>
      <c r="AA37" s="15"/>
      <c r="AB37" s="15"/>
      <c r="AC37" s="15"/>
      <c r="AD37" s="15"/>
      <c r="AE37" s="15"/>
      <c r="AF37" s="15"/>
      <c r="AG37" s="15"/>
      <c r="AH37" s="15"/>
      <c r="AI37" s="15"/>
      <c r="AJ37" s="15"/>
      <c r="AK37" s="2"/>
      <c r="AL37" s="2"/>
      <c r="AN37" s="4"/>
      <c r="AO37" s="4"/>
      <c r="AP37" s="4"/>
      <c r="AQ37" s="4"/>
      <c r="AR37" s="4"/>
    </row>
    <row r="38" spans="1:44" ht="23.4" customHeight="1" thickBot="1">
      <c r="A38" s="27"/>
      <c r="B38" s="270"/>
      <c r="C38" s="271"/>
      <c r="D38" s="271"/>
      <c r="E38" s="277" t="s">
        <v>33</v>
      </c>
      <c r="F38" s="278"/>
      <c r="G38" s="26" t="s">
        <v>4</v>
      </c>
      <c r="H38" s="278" t="s">
        <v>32</v>
      </c>
      <c r="I38" s="278"/>
      <c r="J38" s="26" t="s">
        <v>14</v>
      </c>
      <c r="K38" s="278" t="s">
        <v>31</v>
      </c>
      <c r="L38" s="279"/>
      <c r="M38" s="278" t="s">
        <v>33</v>
      </c>
      <c r="N38" s="278"/>
      <c r="O38" s="26" t="s">
        <v>4</v>
      </c>
      <c r="P38" s="278" t="s">
        <v>32</v>
      </c>
      <c r="Q38" s="278"/>
      <c r="R38" s="26" t="s">
        <v>14</v>
      </c>
      <c r="S38" s="278" t="s">
        <v>31</v>
      </c>
      <c r="T38" s="279"/>
      <c r="Z38" s="3"/>
      <c r="AA38" s="3"/>
      <c r="AB38" s="3"/>
      <c r="AE38" s="2"/>
      <c r="AF38" s="2"/>
      <c r="AG38" s="2"/>
      <c r="AH38" s="2"/>
      <c r="AI38" s="2"/>
      <c r="AJ38" s="2"/>
      <c r="AK38" s="2"/>
      <c r="AL38" s="2"/>
      <c r="AM38" s="2"/>
      <c r="AN38" s="4"/>
      <c r="AO38" s="4"/>
      <c r="AP38" s="4"/>
      <c r="AQ38" s="4"/>
      <c r="AR38" s="4"/>
    </row>
    <row r="39" spans="1:44" ht="23.4" customHeight="1" thickTop="1">
      <c r="A39" s="20"/>
      <c r="B39" s="245" t="s">
        <v>30</v>
      </c>
      <c r="C39" s="246"/>
      <c r="D39" s="246"/>
      <c r="E39" s="250" t="s">
        <v>29</v>
      </c>
      <c r="F39" s="251"/>
      <c r="G39" s="206" t="s">
        <v>4</v>
      </c>
      <c r="H39" s="208"/>
      <c r="I39" s="210" t="s">
        <v>15</v>
      </c>
      <c r="J39" s="206" t="s">
        <v>14</v>
      </c>
      <c r="K39" s="227">
        <f>H39*300</f>
        <v>0</v>
      </c>
      <c r="L39" s="228"/>
      <c r="M39" s="251" t="s">
        <v>28</v>
      </c>
      <c r="N39" s="251"/>
      <c r="O39" s="206" t="s">
        <v>4</v>
      </c>
      <c r="P39" s="208"/>
      <c r="Q39" s="210" t="s">
        <v>15</v>
      </c>
      <c r="R39" s="206" t="s">
        <v>14</v>
      </c>
      <c r="S39" s="254">
        <f>P39*300</f>
        <v>0</v>
      </c>
      <c r="T39" s="255"/>
    </row>
    <row r="40" spans="1:44" ht="23.4" customHeight="1">
      <c r="A40" s="20"/>
      <c r="B40" s="245"/>
      <c r="C40" s="246"/>
      <c r="D40" s="246"/>
      <c r="E40" s="252"/>
      <c r="F40" s="253"/>
      <c r="G40" s="207"/>
      <c r="H40" s="209"/>
      <c r="I40" s="211"/>
      <c r="J40" s="207"/>
      <c r="K40" s="214"/>
      <c r="L40" s="215"/>
      <c r="M40" s="251"/>
      <c r="N40" s="251"/>
      <c r="O40" s="206"/>
      <c r="P40" s="208"/>
      <c r="Q40" s="210"/>
      <c r="R40" s="206"/>
      <c r="S40" s="254"/>
      <c r="T40" s="255"/>
    </row>
    <row r="41" spans="1:44" ht="23.4" customHeight="1">
      <c r="A41" s="20"/>
      <c r="B41" s="243" t="s">
        <v>27</v>
      </c>
      <c r="C41" s="244"/>
      <c r="D41" s="244"/>
      <c r="E41" s="256" t="s">
        <v>26</v>
      </c>
      <c r="F41" s="257"/>
      <c r="G41" s="240" t="s">
        <v>4</v>
      </c>
      <c r="H41" s="238"/>
      <c r="I41" s="239" t="s">
        <v>15</v>
      </c>
      <c r="J41" s="240" t="s">
        <v>14</v>
      </c>
      <c r="K41" s="241">
        <f>H41*600</f>
        <v>0</v>
      </c>
      <c r="L41" s="242"/>
      <c r="M41" s="251"/>
      <c r="N41" s="251"/>
      <c r="O41" s="206"/>
      <c r="P41" s="208"/>
      <c r="Q41" s="210"/>
      <c r="R41" s="206"/>
      <c r="S41" s="254"/>
      <c r="T41" s="255"/>
      <c r="U41" s="4"/>
      <c r="V41" s="4"/>
      <c r="W41" s="4"/>
      <c r="X41" s="4"/>
      <c r="Y41" s="4"/>
      <c r="Z41" s="25"/>
      <c r="AA41" s="10"/>
      <c r="AB41" s="10"/>
      <c r="AC41" s="10"/>
      <c r="AD41" s="10"/>
      <c r="AE41" s="11"/>
      <c r="AF41" s="11"/>
      <c r="AG41" s="10"/>
      <c r="AH41" s="10"/>
      <c r="AJ41" s="9"/>
      <c r="AK41" s="9"/>
      <c r="AL41" s="9"/>
      <c r="AM41" s="9"/>
      <c r="AN41" s="11"/>
      <c r="AO41" s="11"/>
      <c r="AP41" s="10"/>
      <c r="AQ41" s="10"/>
      <c r="AR41" s="12"/>
    </row>
    <row r="42" spans="1:44" ht="23.4" customHeight="1">
      <c r="A42" s="20"/>
      <c r="B42" s="247"/>
      <c r="C42" s="248"/>
      <c r="D42" s="248"/>
      <c r="E42" s="258"/>
      <c r="F42" s="259"/>
      <c r="G42" s="206"/>
      <c r="H42" s="208"/>
      <c r="I42" s="210"/>
      <c r="J42" s="206"/>
      <c r="K42" s="227"/>
      <c r="L42" s="228"/>
      <c r="M42" s="251"/>
      <c r="N42" s="251"/>
      <c r="O42" s="206"/>
      <c r="P42" s="208"/>
      <c r="Q42" s="210"/>
      <c r="R42" s="206"/>
      <c r="S42" s="254"/>
      <c r="T42" s="255"/>
      <c r="U42" s="4"/>
      <c r="V42" s="4"/>
      <c r="W42" s="4"/>
      <c r="X42" s="4"/>
      <c r="Y42" s="4"/>
      <c r="Z42" s="25"/>
      <c r="AA42" s="10"/>
      <c r="AB42" s="10"/>
      <c r="AC42" s="10"/>
      <c r="AD42" s="10"/>
      <c r="AE42" s="11"/>
      <c r="AF42" s="11"/>
      <c r="AG42" s="10"/>
      <c r="AH42" s="10"/>
      <c r="AJ42" s="10"/>
      <c r="AK42" s="10"/>
      <c r="AL42" s="10"/>
      <c r="AM42" s="9"/>
      <c r="AN42" s="11"/>
      <c r="AO42" s="11"/>
      <c r="AP42" s="10"/>
      <c r="AQ42" s="10"/>
      <c r="AR42" s="12"/>
    </row>
    <row r="43" spans="1:44" ht="23.4" customHeight="1">
      <c r="A43" s="20"/>
      <c r="B43" s="260" t="s">
        <v>25</v>
      </c>
      <c r="C43" s="261"/>
      <c r="D43" s="261"/>
      <c r="E43" s="249" t="s">
        <v>17</v>
      </c>
      <c r="F43" s="240"/>
      <c r="G43" s="240" t="s">
        <v>4</v>
      </c>
      <c r="H43" s="238"/>
      <c r="I43" s="239" t="s">
        <v>15</v>
      </c>
      <c r="J43" s="240" t="s">
        <v>14</v>
      </c>
      <c r="K43" s="241">
        <f>H43*600</f>
        <v>0</v>
      </c>
      <c r="L43" s="242"/>
      <c r="M43" s="251"/>
      <c r="N43" s="251"/>
      <c r="O43" s="206"/>
      <c r="P43" s="208"/>
      <c r="Q43" s="210"/>
      <c r="R43" s="206"/>
      <c r="S43" s="254"/>
      <c r="T43" s="255"/>
      <c r="U43" s="6"/>
      <c r="V43" s="6"/>
      <c r="W43" s="6"/>
      <c r="X43" s="6"/>
      <c r="Y43" s="6"/>
      <c r="Z43" s="25"/>
      <c r="AA43" s="10"/>
      <c r="AB43" s="10"/>
      <c r="AC43" s="10"/>
      <c r="AD43" s="10"/>
      <c r="AE43" s="11"/>
      <c r="AF43" s="11"/>
      <c r="AG43" s="10"/>
      <c r="AH43" s="10"/>
      <c r="AJ43" s="10"/>
      <c r="AK43" s="10"/>
      <c r="AL43" s="10"/>
      <c r="AM43" s="9"/>
      <c r="AN43" s="11"/>
      <c r="AO43" s="11"/>
      <c r="AP43" s="10"/>
      <c r="AQ43" s="10"/>
      <c r="AR43" s="12"/>
    </row>
    <row r="44" spans="1:44" ht="23.4" customHeight="1">
      <c r="A44" s="20"/>
      <c r="B44" s="260"/>
      <c r="C44" s="261"/>
      <c r="D44" s="261"/>
      <c r="E44" s="231"/>
      <c r="F44" s="207"/>
      <c r="G44" s="207"/>
      <c r="H44" s="209"/>
      <c r="I44" s="211"/>
      <c r="J44" s="207"/>
      <c r="K44" s="214"/>
      <c r="L44" s="215"/>
      <c r="M44" s="251"/>
      <c r="N44" s="251"/>
      <c r="O44" s="206"/>
      <c r="P44" s="208"/>
      <c r="Q44" s="210"/>
      <c r="R44" s="206"/>
      <c r="S44" s="254"/>
      <c r="T44" s="255"/>
      <c r="Z44" s="25"/>
      <c r="AA44" s="10"/>
      <c r="AB44" s="10"/>
      <c r="AC44" s="10"/>
      <c r="AD44" s="10"/>
      <c r="AE44" s="11"/>
      <c r="AF44" s="11"/>
      <c r="AG44" s="10"/>
      <c r="AH44" s="10"/>
      <c r="AJ44" s="10"/>
      <c r="AK44" s="10"/>
      <c r="AL44" s="10"/>
      <c r="AM44" s="9"/>
      <c r="AN44" s="11"/>
      <c r="AO44" s="11"/>
      <c r="AP44" s="10"/>
      <c r="AQ44" s="10"/>
      <c r="AR44" s="12"/>
    </row>
    <row r="45" spans="1:44" ht="23.4" customHeight="1">
      <c r="A45" s="20"/>
      <c r="B45" s="243" t="s">
        <v>24</v>
      </c>
      <c r="C45" s="244"/>
      <c r="D45" s="244"/>
      <c r="E45" s="222" t="s">
        <v>19</v>
      </c>
      <c r="F45" s="206"/>
      <c r="G45" s="206" t="s">
        <v>4</v>
      </c>
      <c r="H45" s="208"/>
      <c r="I45" s="210" t="s">
        <v>15</v>
      </c>
      <c r="J45" s="206" t="s">
        <v>14</v>
      </c>
      <c r="K45" s="227">
        <f>H45*1200</f>
        <v>0</v>
      </c>
      <c r="L45" s="228"/>
      <c r="M45" s="249" t="s">
        <v>23</v>
      </c>
      <c r="N45" s="240"/>
      <c r="O45" s="240" t="s">
        <v>4</v>
      </c>
      <c r="P45" s="238"/>
      <c r="Q45" s="239" t="s">
        <v>22</v>
      </c>
      <c r="R45" s="240" t="s">
        <v>14</v>
      </c>
      <c r="S45" s="241">
        <f>P45*600</f>
        <v>0</v>
      </c>
      <c r="T45" s="242"/>
      <c r="Z45" s="25"/>
      <c r="AA45" s="10"/>
      <c r="AB45" s="10"/>
      <c r="AC45" s="10"/>
      <c r="AD45" s="10"/>
      <c r="AE45" s="11"/>
      <c r="AF45" s="11"/>
      <c r="AG45" s="10"/>
      <c r="AH45" s="10"/>
      <c r="AJ45" s="9"/>
      <c r="AK45" s="9"/>
      <c r="AL45" s="9"/>
      <c r="AM45" s="9"/>
      <c r="AN45" s="11"/>
      <c r="AO45" s="11"/>
      <c r="AP45" s="10"/>
      <c r="AQ45" s="10"/>
      <c r="AR45" s="87"/>
    </row>
    <row r="46" spans="1:44" ht="23.4" customHeight="1">
      <c r="A46" s="20"/>
      <c r="B46" s="247"/>
      <c r="C46" s="248"/>
      <c r="D46" s="248"/>
      <c r="E46" s="222"/>
      <c r="F46" s="206"/>
      <c r="G46" s="206"/>
      <c r="H46" s="208"/>
      <c r="I46" s="210"/>
      <c r="J46" s="206"/>
      <c r="K46" s="227"/>
      <c r="L46" s="228"/>
      <c r="M46" s="222"/>
      <c r="N46" s="206"/>
      <c r="O46" s="206"/>
      <c r="P46" s="208"/>
      <c r="Q46" s="210"/>
      <c r="R46" s="206"/>
      <c r="S46" s="227"/>
      <c r="T46" s="228"/>
      <c r="Z46" s="3"/>
      <c r="AA46" s="10"/>
      <c r="AB46" s="10"/>
      <c r="AC46" s="10"/>
      <c r="AD46" s="10"/>
      <c r="AE46" s="11"/>
      <c r="AF46" s="11"/>
      <c r="AG46" s="10"/>
      <c r="AH46" s="10"/>
      <c r="AJ46" s="9"/>
      <c r="AK46" s="9"/>
      <c r="AL46" s="9"/>
      <c r="AM46" s="9"/>
      <c r="AN46" s="11"/>
      <c r="AO46" s="11"/>
      <c r="AP46" s="10"/>
      <c r="AQ46" s="10"/>
      <c r="AR46" s="12"/>
    </row>
    <row r="47" spans="1:44" ht="23.4" customHeight="1">
      <c r="A47" s="20"/>
      <c r="B47" s="243" t="s">
        <v>21</v>
      </c>
      <c r="C47" s="244"/>
      <c r="D47" s="244"/>
      <c r="E47" s="249" t="s">
        <v>20</v>
      </c>
      <c r="F47" s="240"/>
      <c r="G47" s="240" t="s">
        <v>4</v>
      </c>
      <c r="H47" s="238"/>
      <c r="I47" s="239" t="s">
        <v>15</v>
      </c>
      <c r="J47" s="240" t="s">
        <v>14</v>
      </c>
      <c r="K47" s="241">
        <f>H47*2500</f>
        <v>0</v>
      </c>
      <c r="L47" s="242"/>
      <c r="M47" s="249" t="s">
        <v>19</v>
      </c>
      <c r="N47" s="240"/>
      <c r="O47" s="240" t="s">
        <v>4</v>
      </c>
      <c r="P47" s="238"/>
      <c r="Q47" s="239" t="s">
        <v>15</v>
      </c>
      <c r="R47" s="240" t="s">
        <v>14</v>
      </c>
      <c r="S47" s="241">
        <f>P47*1200</f>
        <v>0</v>
      </c>
      <c r="T47" s="242"/>
      <c r="U47" s="12"/>
      <c r="Z47" s="3"/>
      <c r="AA47" s="3"/>
      <c r="AB47" s="3"/>
      <c r="AE47" s="2"/>
      <c r="AF47" s="2"/>
      <c r="AG47" s="2"/>
      <c r="AH47" s="2"/>
      <c r="AI47" s="2"/>
      <c r="AJ47" s="2"/>
      <c r="AK47" s="2"/>
      <c r="AL47" s="2"/>
      <c r="AN47" s="4"/>
      <c r="AO47" s="4"/>
      <c r="AP47" s="4"/>
      <c r="AQ47" s="4"/>
      <c r="AR47" s="4"/>
    </row>
    <row r="48" spans="1:44" ht="23.4" customHeight="1">
      <c r="A48" s="20"/>
      <c r="B48" s="245"/>
      <c r="C48" s="246"/>
      <c r="D48" s="246"/>
      <c r="E48" s="223"/>
      <c r="F48" s="224"/>
      <c r="G48" s="224"/>
      <c r="H48" s="225"/>
      <c r="I48" s="226"/>
      <c r="J48" s="224"/>
      <c r="K48" s="229"/>
      <c r="L48" s="230"/>
      <c r="M48" s="223"/>
      <c r="N48" s="224"/>
      <c r="O48" s="224"/>
      <c r="P48" s="225"/>
      <c r="Q48" s="226"/>
      <c r="R48" s="224"/>
      <c r="S48" s="229"/>
      <c r="T48" s="230"/>
      <c r="U48" s="12"/>
      <c r="Z48" s="3"/>
      <c r="AA48" s="3"/>
      <c r="AB48" s="3"/>
      <c r="AE48" s="2"/>
      <c r="AF48" s="2"/>
      <c r="AG48" s="2"/>
      <c r="AH48" s="2"/>
      <c r="AI48" s="2"/>
      <c r="AJ48" s="2"/>
      <c r="AK48" s="2"/>
      <c r="AL48" s="2"/>
      <c r="AM48" s="2"/>
      <c r="AN48" s="4"/>
      <c r="AO48" s="4"/>
      <c r="AP48" s="4"/>
      <c r="AQ48" s="4"/>
      <c r="AR48" s="4"/>
    </row>
    <row r="49" spans="1:44" ht="23.4" customHeight="1">
      <c r="A49" s="20"/>
      <c r="B49" s="245"/>
      <c r="C49" s="246"/>
      <c r="D49" s="246"/>
      <c r="E49" s="555"/>
      <c r="F49" s="556"/>
      <c r="G49" s="556"/>
      <c r="H49" s="556"/>
      <c r="I49" s="556"/>
      <c r="J49" s="556"/>
      <c r="K49" s="556"/>
      <c r="L49" s="557"/>
      <c r="M49" s="250" t="s">
        <v>97</v>
      </c>
      <c r="N49" s="251"/>
      <c r="O49" s="206" t="s">
        <v>4</v>
      </c>
      <c r="P49" s="208"/>
      <c r="Q49" s="210" t="s">
        <v>15</v>
      </c>
      <c r="R49" s="206" t="s">
        <v>14</v>
      </c>
      <c r="S49" s="212">
        <f>P49*600</f>
        <v>0</v>
      </c>
      <c r="T49" s="213"/>
      <c r="U49" s="12"/>
    </row>
    <row r="50" spans="1:44" ht="23.4" customHeight="1">
      <c r="A50" s="20"/>
      <c r="B50" s="247"/>
      <c r="C50" s="248"/>
      <c r="D50" s="248"/>
      <c r="E50" s="558"/>
      <c r="F50" s="559"/>
      <c r="G50" s="559"/>
      <c r="H50" s="559"/>
      <c r="I50" s="559"/>
      <c r="J50" s="559"/>
      <c r="K50" s="559"/>
      <c r="L50" s="560"/>
      <c r="M50" s="252"/>
      <c r="N50" s="253"/>
      <c r="O50" s="207"/>
      <c r="P50" s="209"/>
      <c r="Q50" s="211"/>
      <c r="R50" s="207"/>
      <c r="S50" s="214"/>
      <c r="T50" s="215"/>
      <c r="U50" s="12"/>
      <c r="Z50" s="3"/>
      <c r="AA50" s="3"/>
      <c r="AB50" s="3"/>
      <c r="AC50" s="92"/>
      <c r="AE50" s="2"/>
      <c r="AF50" s="2"/>
      <c r="AG50" s="2"/>
      <c r="AH50" s="2"/>
      <c r="AI50" s="2"/>
      <c r="AJ50" s="2"/>
      <c r="AK50" s="2"/>
      <c r="AL50" s="2"/>
      <c r="AN50" s="4"/>
      <c r="AO50" s="4"/>
      <c r="AP50" s="4"/>
      <c r="AQ50" s="4"/>
      <c r="AR50" s="4"/>
    </row>
    <row r="51" spans="1:44" ht="23.4" customHeight="1">
      <c r="A51" s="20"/>
      <c r="B51" s="216" t="s">
        <v>18</v>
      </c>
      <c r="C51" s="217"/>
      <c r="D51" s="217"/>
      <c r="E51" s="222" t="s">
        <v>17</v>
      </c>
      <c r="F51" s="206"/>
      <c r="G51" s="206" t="s">
        <v>4</v>
      </c>
      <c r="H51" s="208"/>
      <c r="I51" s="210" t="s">
        <v>15</v>
      </c>
      <c r="J51" s="206" t="s">
        <v>14</v>
      </c>
      <c r="K51" s="227">
        <f>H51*300</f>
        <v>0</v>
      </c>
      <c r="L51" s="228"/>
      <c r="M51" s="222" t="s">
        <v>16</v>
      </c>
      <c r="N51" s="206"/>
      <c r="O51" s="206" t="s">
        <v>4</v>
      </c>
      <c r="P51" s="208"/>
      <c r="Q51" s="210" t="s">
        <v>15</v>
      </c>
      <c r="R51" s="206" t="s">
        <v>14</v>
      </c>
      <c r="S51" s="227">
        <f>P51*300</f>
        <v>0</v>
      </c>
      <c r="T51" s="228"/>
      <c r="U51" s="12"/>
      <c r="AB51" s="24"/>
      <c r="AC51" s="10"/>
      <c r="AD51" s="10"/>
      <c r="AE51" s="9"/>
      <c r="AF51" s="9"/>
      <c r="AG51" s="9"/>
      <c r="AH51" s="9"/>
      <c r="AI51" s="9"/>
      <c r="AJ51" s="9"/>
      <c r="AK51" s="9"/>
      <c r="AL51" s="9"/>
      <c r="AM51" s="9"/>
      <c r="AN51" s="9"/>
    </row>
    <row r="52" spans="1:44" ht="23.4" customHeight="1">
      <c r="A52" s="20"/>
      <c r="B52" s="218"/>
      <c r="C52" s="219"/>
      <c r="D52" s="219"/>
      <c r="E52" s="223"/>
      <c r="F52" s="224"/>
      <c r="G52" s="224"/>
      <c r="H52" s="225"/>
      <c r="I52" s="226"/>
      <c r="J52" s="224"/>
      <c r="K52" s="229"/>
      <c r="L52" s="230"/>
      <c r="M52" s="222"/>
      <c r="N52" s="206"/>
      <c r="O52" s="206"/>
      <c r="P52" s="208"/>
      <c r="Q52" s="210"/>
      <c r="R52" s="206"/>
      <c r="S52" s="227"/>
      <c r="T52" s="228"/>
      <c r="U52" s="12"/>
      <c r="AB52" s="24"/>
      <c r="AC52" s="10"/>
      <c r="AD52" s="10"/>
      <c r="AE52" s="10"/>
      <c r="AF52" s="10"/>
      <c r="AG52" s="10"/>
      <c r="AH52" s="10"/>
      <c r="AI52" s="9"/>
      <c r="AJ52" s="9"/>
      <c r="AK52" s="9"/>
      <c r="AL52" s="9"/>
      <c r="AM52" s="9"/>
      <c r="AN52" s="9"/>
    </row>
    <row r="53" spans="1:44" ht="23.4" customHeight="1">
      <c r="A53" s="20"/>
      <c r="B53" s="218"/>
      <c r="C53" s="219"/>
      <c r="D53" s="219"/>
      <c r="E53" s="232"/>
      <c r="F53" s="233"/>
      <c r="G53" s="233"/>
      <c r="H53" s="233"/>
      <c r="I53" s="233"/>
      <c r="J53" s="233"/>
      <c r="K53" s="233"/>
      <c r="L53" s="234"/>
      <c r="M53" s="222"/>
      <c r="N53" s="206"/>
      <c r="O53" s="206"/>
      <c r="P53" s="208"/>
      <c r="Q53" s="210"/>
      <c r="R53" s="206"/>
      <c r="S53" s="227"/>
      <c r="T53" s="228"/>
      <c r="U53" s="12"/>
      <c r="Z53" s="4"/>
      <c r="AA53" s="186"/>
      <c r="AB53" s="186"/>
      <c r="AC53" s="186"/>
      <c r="AD53" s="186"/>
      <c r="AE53" s="186"/>
      <c r="AF53" s="170"/>
      <c r="AG53" s="186"/>
      <c r="AH53" s="186"/>
      <c r="AI53" s="186"/>
      <c r="AJ53" s="186"/>
      <c r="AK53" s="186"/>
      <c r="AL53" s="170"/>
      <c r="AM53" s="186"/>
      <c r="AN53" s="186"/>
      <c r="AO53" s="186"/>
      <c r="AP53" s="186"/>
      <c r="AQ53" s="186"/>
      <c r="AR53" s="4"/>
    </row>
    <row r="54" spans="1:44" ht="23.4" customHeight="1">
      <c r="A54" s="20"/>
      <c r="B54" s="220"/>
      <c r="C54" s="221"/>
      <c r="D54" s="221"/>
      <c r="E54" s="235"/>
      <c r="F54" s="236"/>
      <c r="G54" s="236"/>
      <c r="H54" s="236"/>
      <c r="I54" s="236"/>
      <c r="J54" s="236"/>
      <c r="K54" s="236"/>
      <c r="L54" s="237"/>
      <c r="M54" s="231"/>
      <c r="N54" s="207"/>
      <c r="O54" s="207"/>
      <c r="P54" s="209"/>
      <c r="Q54" s="211"/>
      <c r="R54" s="207"/>
      <c r="S54" s="214"/>
      <c r="T54" s="215"/>
      <c r="U54" s="12"/>
      <c r="Z54" s="4"/>
      <c r="AA54" s="186"/>
      <c r="AB54" s="186"/>
      <c r="AC54" s="186"/>
      <c r="AD54" s="186"/>
      <c r="AE54" s="186"/>
      <c r="AF54" s="170"/>
      <c r="AG54" s="186"/>
      <c r="AH54" s="186"/>
      <c r="AI54" s="186"/>
      <c r="AJ54" s="186"/>
      <c r="AK54" s="186"/>
      <c r="AL54" s="170"/>
      <c r="AM54" s="186"/>
      <c r="AN54" s="186"/>
      <c r="AO54" s="186"/>
      <c r="AP54" s="186"/>
      <c r="AQ54" s="186"/>
      <c r="AR54" s="4"/>
    </row>
    <row r="55" spans="1:44" ht="10.5" customHeight="1" thickBot="1">
      <c r="A55" s="20"/>
      <c r="B55" s="23"/>
      <c r="C55" s="21"/>
      <c r="D55" s="21"/>
      <c r="E55" s="21"/>
      <c r="F55" s="21"/>
      <c r="G55" s="21"/>
      <c r="H55" s="21"/>
      <c r="I55" s="21"/>
      <c r="J55" s="21"/>
      <c r="K55" s="6"/>
      <c r="L55" s="6"/>
      <c r="M55" s="6"/>
      <c r="N55" s="6"/>
      <c r="O55" s="6"/>
      <c r="P55" s="6"/>
      <c r="Q55" s="6"/>
      <c r="R55" s="6"/>
      <c r="S55" s="6"/>
      <c r="T55" s="22"/>
      <c r="U55" s="12"/>
    </row>
    <row r="56" spans="1:44" ht="24.75" customHeight="1">
      <c r="A56" s="20"/>
      <c r="B56" s="193" t="s">
        <v>13</v>
      </c>
      <c r="C56" s="194"/>
      <c r="D56" s="195"/>
      <c r="E56" s="199"/>
      <c r="F56" s="21"/>
      <c r="G56" s="201" t="s">
        <v>98</v>
      </c>
      <c r="H56" s="201"/>
      <c r="I56" s="201"/>
      <c r="J56" s="201"/>
      <c r="K56" s="201"/>
      <c r="L56" s="201"/>
      <c r="M56" s="201"/>
      <c r="N56" s="201"/>
      <c r="O56" s="201"/>
      <c r="P56" s="202" t="s">
        <v>8</v>
      </c>
      <c r="Q56" s="188">
        <f>SUM(K39:L52)+SUM(S39:T54)</f>
        <v>0</v>
      </c>
      <c r="R56" s="189"/>
      <c r="S56" s="189"/>
      <c r="T56" s="190"/>
      <c r="U56" s="87"/>
      <c r="AA56" s="204"/>
      <c r="AB56" s="171"/>
      <c r="AC56" s="171"/>
      <c r="AD56" s="171"/>
      <c r="AE56" s="171"/>
      <c r="AF56" s="171"/>
      <c r="AG56" s="171"/>
      <c r="AH56" s="171"/>
      <c r="AI56" s="171"/>
      <c r="AJ56" s="205"/>
      <c r="AK56" s="205"/>
      <c r="AL56" s="205"/>
      <c r="AM56" s="205"/>
      <c r="AN56" s="205"/>
      <c r="AO56" s="205"/>
      <c r="AP56" s="205"/>
      <c r="AQ56" s="205"/>
      <c r="AR56" s="205"/>
    </row>
    <row r="57" spans="1:44" ht="24.75" customHeight="1" thickBot="1">
      <c r="A57" s="20"/>
      <c r="B57" s="196"/>
      <c r="C57" s="197"/>
      <c r="D57" s="198"/>
      <c r="E57" s="200"/>
      <c r="G57" s="201"/>
      <c r="H57" s="201"/>
      <c r="I57" s="201"/>
      <c r="J57" s="201"/>
      <c r="K57" s="201"/>
      <c r="L57" s="201"/>
      <c r="M57" s="201"/>
      <c r="N57" s="201"/>
      <c r="O57" s="201"/>
      <c r="P57" s="203"/>
      <c r="Q57" s="191"/>
      <c r="R57" s="191"/>
      <c r="S57" s="191"/>
      <c r="T57" s="192"/>
      <c r="U57" s="87"/>
      <c r="AA57" s="204"/>
      <c r="AB57" s="171"/>
      <c r="AC57" s="171"/>
      <c r="AD57" s="171"/>
      <c r="AE57" s="171"/>
      <c r="AF57" s="171"/>
      <c r="AG57" s="171"/>
      <c r="AH57" s="171"/>
      <c r="AI57" s="171"/>
      <c r="AJ57" s="205"/>
      <c r="AK57" s="205"/>
      <c r="AL57" s="205"/>
      <c r="AM57" s="205"/>
      <c r="AN57" s="205"/>
      <c r="AO57" s="205"/>
      <c r="AP57" s="205"/>
      <c r="AQ57" s="205"/>
      <c r="AR57" s="205"/>
    </row>
    <row r="58" spans="1:44" ht="6.6" customHeight="1">
      <c r="B58" s="15"/>
      <c r="C58" s="15"/>
      <c r="D58" s="15"/>
      <c r="E58" s="15"/>
      <c r="F58" s="15"/>
      <c r="G58" s="15"/>
      <c r="H58" s="15"/>
      <c r="I58" s="15"/>
      <c r="J58" s="15"/>
      <c r="K58" s="15"/>
      <c r="L58" s="15"/>
      <c r="M58" s="6"/>
      <c r="N58" s="6"/>
      <c r="O58" s="6"/>
      <c r="P58" s="6"/>
      <c r="Q58" s="6"/>
      <c r="R58" s="6"/>
      <c r="S58" s="6"/>
      <c r="T58" s="6"/>
      <c r="U58" s="12"/>
    </row>
    <row r="59" spans="1:44" ht="31.2" customHeight="1">
      <c r="A59" s="20"/>
      <c r="C59" s="19" t="s">
        <v>12</v>
      </c>
      <c r="D59" s="101" t="s">
        <v>94</v>
      </c>
      <c r="E59" s="102"/>
      <c r="F59" s="103"/>
      <c r="G59" s="104"/>
      <c r="H59" s="104"/>
      <c r="I59" s="104"/>
      <c r="J59" s="104"/>
      <c r="K59" s="104"/>
      <c r="L59" s="104"/>
      <c r="M59" s="104"/>
      <c r="N59" s="104"/>
      <c r="O59" s="104"/>
      <c r="T59" s="12"/>
    </row>
    <row r="60" spans="1:44" ht="4.2" customHeight="1">
      <c r="A60" s="20"/>
      <c r="B60" s="185"/>
      <c r="C60" s="185"/>
      <c r="D60" s="15"/>
      <c r="E60" s="15"/>
      <c r="L60" s="18"/>
      <c r="M60" s="19"/>
      <c r="N60" s="15"/>
      <c r="O60" s="18"/>
      <c r="P60" s="18"/>
      <c r="Q60" s="18"/>
      <c r="R60" s="18"/>
      <c r="S60" s="18"/>
      <c r="T60" s="12"/>
    </row>
    <row r="61" spans="1:44" ht="11.4" customHeight="1"/>
    <row r="62" spans="1:44" ht="25.8" customHeight="1">
      <c r="B62" s="186" t="s">
        <v>11</v>
      </c>
      <c r="C62" s="188">
        <f>Q22</f>
        <v>0</v>
      </c>
      <c r="D62" s="189"/>
      <c r="E62" s="189"/>
      <c r="F62" s="190"/>
      <c r="G62" s="170" t="s">
        <v>9</v>
      </c>
      <c r="H62" s="186" t="s">
        <v>10</v>
      </c>
      <c r="I62" s="188">
        <f>Q32</f>
        <v>0</v>
      </c>
      <c r="J62" s="189"/>
      <c r="K62" s="189"/>
      <c r="L62" s="190"/>
      <c r="M62" s="170" t="s">
        <v>9</v>
      </c>
      <c r="N62" s="186" t="s">
        <v>8</v>
      </c>
      <c r="O62" s="188">
        <f>Q56</f>
        <v>0</v>
      </c>
      <c r="P62" s="189"/>
      <c r="Q62" s="189"/>
      <c r="R62" s="190"/>
      <c r="S62" s="12"/>
      <c r="T62" s="12"/>
    </row>
    <row r="63" spans="1:44" ht="25.8" customHeight="1" thickBot="1">
      <c r="B63" s="187"/>
      <c r="C63" s="191"/>
      <c r="D63" s="191"/>
      <c r="E63" s="191"/>
      <c r="F63" s="192"/>
      <c r="G63" s="170"/>
      <c r="H63" s="187"/>
      <c r="I63" s="191"/>
      <c r="J63" s="191"/>
      <c r="K63" s="191"/>
      <c r="L63" s="192"/>
      <c r="M63" s="170"/>
      <c r="N63" s="187"/>
      <c r="O63" s="191"/>
      <c r="P63" s="191"/>
      <c r="Q63" s="191"/>
      <c r="R63" s="192"/>
    </row>
    <row r="64" spans="1:44" ht="6" customHeight="1" thickBot="1">
      <c r="B64" s="88"/>
      <c r="C64" s="88"/>
      <c r="D64" s="88"/>
      <c r="E64" s="88"/>
      <c r="F64" s="88"/>
      <c r="G64" s="88"/>
      <c r="H64" s="88"/>
      <c r="I64" s="88"/>
      <c r="J64" s="88"/>
      <c r="K64" s="88"/>
      <c r="L64" s="88"/>
      <c r="M64" s="88"/>
      <c r="N64" s="88"/>
      <c r="O64" s="88"/>
      <c r="P64" s="88"/>
      <c r="Q64" s="88"/>
      <c r="R64" s="88"/>
    </row>
    <row r="65" spans="1:43" ht="25.8" customHeight="1">
      <c r="B65" s="170" t="s">
        <v>7</v>
      </c>
      <c r="C65" s="171" t="s">
        <v>6</v>
      </c>
      <c r="D65" s="171"/>
      <c r="E65" s="173" t="s">
        <v>5</v>
      </c>
      <c r="F65" s="171" t="s">
        <v>4</v>
      </c>
      <c r="G65" s="175"/>
      <c r="H65" s="177" t="s">
        <v>3</v>
      </c>
      <c r="I65" s="179">
        <f>G65*140</f>
        <v>0</v>
      </c>
      <c r="J65" s="179"/>
      <c r="K65" s="170" t="s">
        <v>2</v>
      </c>
      <c r="L65" s="90"/>
      <c r="M65" s="181" t="s">
        <v>1</v>
      </c>
      <c r="N65" s="182"/>
      <c r="O65" s="166">
        <f>C62+I62+O62+I65</f>
        <v>0</v>
      </c>
      <c r="P65" s="166"/>
      <c r="Q65" s="166"/>
      <c r="R65" s="166"/>
      <c r="S65" s="167"/>
      <c r="T65" s="87"/>
    </row>
    <row r="66" spans="1:43" ht="25.8" customHeight="1" thickBot="1">
      <c r="B66" s="170"/>
      <c r="C66" s="172"/>
      <c r="D66" s="172"/>
      <c r="E66" s="174"/>
      <c r="F66" s="172"/>
      <c r="G66" s="176"/>
      <c r="H66" s="178"/>
      <c r="I66" s="180"/>
      <c r="J66" s="180"/>
      <c r="K66" s="170"/>
      <c r="L66" s="87"/>
      <c r="M66" s="183"/>
      <c r="N66" s="184"/>
      <c r="O66" s="168"/>
      <c r="P66" s="168"/>
      <c r="Q66" s="168"/>
      <c r="R66" s="168"/>
      <c r="S66" s="169"/>
      <c r="T66" s="12"/>
    </row>
    <row r="67" spans="1:43" ht="8.4" customHeight="1">
      <c r="B67" s="3"/>
      <c r="C67" s="3"/>
      <c r="D67" s="3"/>
      <c r="E67" s="12"/>
      <c r="F67" s="12"/>
      <c r="G67" s="12"/>
      <c r="H67" s="12"/>
      <c r="I67" s="12"/>
      <c r="J67" s="12"/>
      <c r="K67" s="12"/>
      <c r="L67" s="12"/>
      <c r="M67" s="12"/>
      <c r="N67" s="12"/>
      <c r="O67" s="12"/>
      <c r="Q67" s="12"/>
      <c r="R67" s="12"/>
      <c r="S67" s="12"/>
      <c r="T67" s="4"/>
    </row>
    <row r="68" spans="1:43" ht="24.9" customHeight="1">
      <c r="B68" s="15" t="s">
        <v>0</v>
      </c>
      <c r="C68" s="15"/>
      <c r="D68" s="15"/>
      <c r="E68" s="15"/>
      <c r="F68" s="15"/>
      <c r="G68" s="15"/>
      <c r="H68" s="15"/>
      <c r="I68" s="15"/>
      <c r="J68" s="15"/>
      <c r="K68" s="15"/>
      <c r="L68" s="15"/>
      <c r="M68" s="2"/>
      <c r="N68" s="2"/>
      <c r="P68" s="4"/>
      <c r="Q68" s="4"/>
      <c r="R68" s="4"/>
      <c r="S68" s="4"/>
      <c r="T68" s="4"/>
    </row>
    <row r="69" spans="1:43" ht="9" customHeight="1">
      <c r="N69" s="30"/>
      <c r="O69" s="298" t="s">
        <v>73</v>
      </c>
      <c r="P69" s="273"/>
      <c r="Q69" s="273"/>
      <c r="R69" s="273"/>
      <c r="S69" s="273"/>
      <c r="T69" s="274"/>
    </row>
    <row r="70" spans="1:43" ht="37.200000000000003" customHeight="1">
      <c r="A70" s="17"/>
      <c r="B70" s="17"/>
      <c r="C70" s="17"/>
      <c r="D70" s="17"/>
      <c r="E70" s="17"/>
      <c r="F70" s="17"/>
      <c r="G70" s="300" t="s">
        <v>72</v>
      </c>
      <c r="H70" s="300"/>
      <c r="I70" s="300"/>
      <c r="J70" s="300"/>
      <c r="K70" s="300"/>
      <c r="L70" s="300"/>
      <c r="M70" s="300"/>
      <c r="N70" s="301"/>
      <c r="O70" s="252"/>
      <c r="P70" s="253"/>
      <c r="Q70" s="253"/>
      <c r="R70" s="253"/>
      <c r="S70" s="253"/>
      <c r="T70" s="299"/>
    </row>
    <row r="71" spans="1:43" ht="48.6" customHeight="1" thickBot="1">
      <c r="A71" s="302" t="s">
        <v>95</v>
      </c>
      <c r="B71" s="303"/>
      <c r="C71" s="303"/>
      <c r="D71" s="303"/>
      <c r="E71" s="303"/>
      <c r="F71" s="303"/>
      <c r="G71" s="303"/>
      <c r="H71" s="303"/>
      <c r="I71" s="303"/>
      <c r="J71" s="303"/>
      <c r="K71" s="303"/>
      <c r="L71" s="303"/>
      <c r="M71" s="303"/>
      <c r="N71" s="303"/>
      <c r="O71" s="303"/>
      <c r="P71" s="303"/>
      <c r="Q71" s="303"/>
      <c r="R71" s="303"/>
      <c r="S71" s="303"/>
      <c r="T71" s="303"/>
    </row>
    <row r="72" spans="1:43" ht="24.6" customHeight="1" thickBot="1">
      <c r="A72" s="304" t="s">
        <v>71</v>
      </c>
      <c r="B72" s="305"/>
      <c r="C72" s="305"/>
      <c r="D72" s="305"/>
      <c r="E72" s="306"/>
      <c r="F72" s="66"/>
      <c r="G72" s="16"/>
      <c r="H72" s="16"/>
      <c r="I72" s="16"/>
      <c r="J72" s="16"/>
      <c r="K72" s="16"/>
      <c r="L72" s="16"/>
      <c r="M72" s="16"/>
      <c r="N72" s="307"/>
      <c r="O72" s="307"/>
      <c r="P72" s="307"/>
      <c r="Q72" s="307"/>
      <c r="R72" s="307"/>
      <c r="S72" s="307"/>
      <c r="T72" s="307"/>
      <c r="Z72" s="47"/>
      <c r="AA72" s="47"/>
      <c r="AB72" s="47"/>
      <c r="AC72" s="47"/>
    </row>
    <row r="73" spans="1:43" ht="8.1" customHeight="1">
      <c r="A73" s="9"/>
      <c r="B73" s="9"/>
      <c r="C73" s="9"/>
      <c r="D73" s="9"/>
      <c r="E73" s="9"/>
      <c r="F73" s="9"/>
      <c r="G73" s="9"/>
      <c r="H73" s="9"/>
      <c r="I73" s="9"/>
      <c r="J73" s="9"/>
      <c r="K73" s="308"/>
      <c r="L73" s="308"/>
      <c r="M73" s="86"/>
      <c r="N73" s="9"/>
      <c r="O73" s="65"/>
      <c r="P73" s="65"/>
      <c r="Q73" s="85"/>
      <c r="R73" s="65"/>
      <c r="S73" s="65"/>
      <c r="T73" s="36"/>
      <c r="Z73" s="47"/>
      <c r="AA73" s="47"/>
      <c r="AB73" s="47"/>
    </row>
    <row r="74" spans="1:43" ht="50.4" customHeight="1">
      <c r="A74" s="309" t="s">
        <v>70</v>
      </c>
      <c r="B74" s="309"/>
      <c r="C74" s="310"/>
      <c r="D74" s="311"/>
      <c r="E74" s="312"/>
      <c r="F74" s="312"/>
      <c r="G74" s="312"/>
      <c r="H74" s="312"/>
      <c r="I74" s="312"/>
      <c r="J74" s="312"/>
      <c r="K74" s="312"/>
      <c r="L74" s="312"/>
      <c r="M74" s="312"/>
      <c r="N74" s="312"/>
      <c r="O74" s="312"/>
      <c r="P74" s="312"/>
      <c r="Q74" s="312"/>
      <c r="R74" s="312"/>
      <c r="S74" s="312"/>
      <c r="T74" s="312"/>
      <c r="U74" s="36"/>
      <c r="AA74" s="10"/>
      <c r="AB74" s="10"/>
      <c r="AC74" s="10"/>
      <c r="AK74" s="29"/>
      <c r="AL74" s="29"/>
      <c r="AM74" s="29"/>
      <c r="AN74" s="10"/>
      <c r="AO74" s="10"/>
      <c r="AP74" s="10"/>
      <c r="AQ74" s="10"/>
    </row>
    <row r="75" spans="1:43" ht="4.2" customHeight="1">
      <c r="A75" s="64"/>
      <c r="B75" s="64"/>
      <c r="C75" s="64"/>
      <c r="D75" s="96"/>
      <c r="E75" s="96"/>
      <c r="F75" s="96"/>
      <c r="G75" s="96"/>
      <c r="H75" s="96"/>
      <c r="I75" s="96"/>
      <c r="J75" s="96"/>
      <c r="K75" s="96"/>
      <c r="L75" s="96"/>
      <c r="M75" s="96"/>
      <c r="N75" s="96"/>
      <c r="O75" s="96"/>
      <c r="P75" s="96"/>
      <c r="Q75" s="96"/>
      <c r="R75" s="96"/>
      <c r="S75" s="96"/>
      <c r="T75" s="96"/>
      <c r="AA75" s="10"/>
      <c r="AB75" s="10"/>
      <c r="AC75" s="10"/>
      <c r="AK75" s="29"/>
      <c r="AL75" s="29"/>
      <c r="AM75" s="29"/>
      <c r="AN75" s="10"/>
      <c r="AO75" s="10"/>
      <c r="AP75" s="10"/>
      <c r="AQ75" s="10"/>
    </row>
    <row r="76" spans="1:43" ht="24.75" customHeight="1">
      <c r="A76" s="265" t="s">
        <v>69</v>
      </c>
      <c r="B76" s="266"/>
      <c r="C76" s="266"/>
      <c r="D76" s="267"/>
      <c r="E76" s="39"/>
      <c r="F76" s="52"/>
      <c r="G76" s="52"/>
      <c r="H76" s="52"/>
      <c r="I76" s="52"/>
      <c r="J76" s="52"/>
      <c r="K76" s="52"/>
      <c r="L76" s="313" t="s">
        <v>68</v>
      </c>
      <c r="M76" s="314"/>
      <c r="N76" s="315"/>
      <c r="O76" s="9"/>
      <c r="P76" s="10"/>
      <c r="Q76" s="10"/>
      <c r="R76" s="10"/>
      <c r="S76" s="10"/>
      <c r="T76" s="10"/>
    </row>
    <row r="77" spans="1:43" ht="4.2" customHeight="1">
      <c r="A77" s="20"/>
    </row>
    <row r="78" spans="1:43" ht="27.6" customHeight="1">
      <c r="A78" s="20"/>
      <c r="B78" s="316" t="s">
        <v>65</v>
      </c>
      <c r="C78" s="317"/>
      <c r="D78" s="318"/>
      <c r="E78" s="262" t="s">
        <v>67</v>
      </c>
      <c r="F78" s="262"/>
      <c r="G78" s="262"/>
      <c r="H78" s="318" t="s">
        <v>66</v>
      </c>
      <c r="I78" s="316" t="s">
        <v>62</v>
      </c>
      <c r="J78" s="318"/>
      <c r="L78" s="280" t="s">
        <v>65</v>
      </c>
      <c r="M78" s="280"/>
      <c r="N78" s="280"/>
      <c r="O78" s="262" t="s">
        <v>64</v>
      </c>
      <c r="P78" s="262"/>
      <c r="Q78" s="262"/>
      <c r="R78" s="323" t="s">
        <v>63</v>
      </c>
      <c r="S78" s="280" t="s">
        <v>62</v>
      </c>
      <c r="T78" s="280"/>
    </row>
    <row r="79" spans="1:43" ht="27.6" customHeight="1" thickBot="1">
      <c r="A79" s="20"/>
      <c r="B79" s="319"/>
      <c r="C79" s="320"/>
      <c r="D79" s="321"/>
      <c r="E79" s="322"/>
      <c r="F79" s="322"/>
      <c r="G79" s="322"/>
      <c r="H79" s="321"/>
      <c r="I79" s="319"/>
      <c r="J79" s="321"/>
      <c r="L79" s="281"/>
      <c r="M79" s="281"/>
      <c r="N79" s="281"/>
      <c r="O79" s="322"/>
      <c r="P79" s="322"/>
      <c r="Q79" s="322"/>
      <c r="R79" s="322"/>
      <c r="S79" s="281"/>
      <c r="T79" s="281"/>
    </row>
    <row r="80" spans="1:43" ht="27.6" customHeight="1" thickTop="1">
      <c r="A80" s="20"/>
      <c r="B80" s="324" t="s">
        <v>61</v>
      </c>
      <c r="C80" s="325"/>
      <c r="D80" s="326"/>
      <c r="E80" s="327" t="s">
        <v>60</v>
      </c>
      <c r="F80" s="328"/>
      <c r="G80" s="329"/>
      <c r="H80" s="63"/>
      <c r="I80" s="330">
        <f>H80*9000</f>
        <v>0</v>
      </c>
      <c r="J80" s="331"/>
      <c r="L80" s="264" t="s">
        <v>46</v>
      </c>
      <c r="M80" s="264"/>
      <c r="N80" s="264"/>
      <c r="O80" s="332" t="s">
        <v>77</v>
      </c>
      <c r="P80" s="333"/>
      <c r="Q80" s="334"/>
      <c r="R80" s="62"/>
      <c r="S80" s="335">
        <f>R80*100</f>
        <v>0</v>
      </c>
      <c r="T80" s="336"/>
    </row>
    <row r="81" spans="1:44" ht="27.6" customHeight="1">
      <c r="A81" s="20"/>
      <c r="B81" s="337" t="s">
        <v>58</v>
      </c>
      <c r="C81" s="338"/>
      <c r="D81" s="339"/>
      <c r="E81" s="262" t="s">
        <v>57</v>
      </c>
      <c r="F81" s="262"/>
      <c r="G81" s="262"/>
      <c r="H81" s="61"/>
      <c r="I81" s="296">
        <f>H81*36000</f>
        <v>0</v>
      </c>
      <c r="J81" s="297"/>
      <c r="L81" s="265" t="s">
        <v>56</v>
      </c>
      <c r="M81" s="266"/>
      <c r="N81" s="267"/>
      <c r="O81" s="290" t="s">
        <v>78</v>
      </c>
      <c r="P81" s="291"/>
      <c r="Q81" s="292"/>
      <c r="R81" s="59"/>
      <c r="S81" s="293">
        <f>R81*300</f>
        <v>0</v>
      </c>
      <c r="T81" s="294"/>
    </row>
    <row r="82" spans="1:44" ht="27.6" customHeight="1">
      <c r="A82" s="20"/>
      <c r="B82" s="280" t="s">
        <v>55</v>
      </c>
      <c r="C82" s="280"/>
      <c r="D82" s="280"/>
      <c r="E82" s="262" t="s">
        <v>54</v>
      </c>
      <c r="F82" s="262"/>
      <c r="G82" s="262"/>
      <c r="H82" s="61"/>
      <c r="I82" s="340">
        <f>H82*71000</f>
        <v>0</v>
      </c>
      <c r="J82" s="341"/>
      <c r="L82" s="342" t="s">
        <v>79</v>
      </c>
      <c r="M82" s="342"/>
      <c r="N82" s="342"/>
      <c r="O82" s="290" t="s">
        <v>80</v>
      </c>
      <c r="P82" s="291"/>
      <c r="Q82" s="292"/>
      <c r="R82" s="60"/>
      <c r="S82" s="293">
        <f>R82*300</f>
        <v>0</v>
      </c>
      <c r="T82" s="294"/>
    </row>
    <row r="83" spans="1:44" ht="27.6" customHeight="1">
      <c r="A83" s="20"/>
      <c r="B83" s="343" t="s">
        <v>53</v>
      </c>
      <c r="C83" s="343"/>
      <c r="D83" s="343"/>
      <c r="E83" s="262" t="s">
        <v>52</v>
      </c>
      <c r="F83" s="262"/>
      <c r="G83" s="262"/>
      <c r="H83" s="59"/>
      <c r="I83" s="296">
        <f>H83*9000</f>
        <v>0</v>
      </c>
      <c r="J83" s="297"/>
      <c r="L83" s="345" t="s">
        <v>81</v>
      </c>
      <c r="M83" s="346"/>
      <c r="N83" s="347"/>
      <c r="O83" s="290" t="s">
        <v>82</v>
      </c>
      <c r="P83" s="291"/>
      <c r="Q83" s="292"/>
      <c r="R83" s="59"/>
      <c r="S83" s="293">
        <f>R83*200</f>
        <v>0</v>
      </c>
      <c r="T83" s="294"/>
    </row>
    <row r="84" spans="1:44" ht="27.6" customHeight="1">
      <c r="A84" s="20"/>
      <c r="B84" s="344" t="s">
        <v>50</v>
      </c>
      <c r="C84" s="344"/>
      <c r="D84" s="344"/>
      <c r="E84" s="295" t="s">
        <v>49</v>
      </c>
      <c r="F84" s="262"/>
      <c r="G84" s="262"/>
      <c r="H84" s="59"/>
      <c r="I84" s="340">
        <f>H84*5000</f>
        <v>0</v>
      </c>
      <c r="J84" s="341"/>
      <c r="L84" s="264" t="s">
        <v>83</v>
      </c>
      <c r="M84" s="264"/>
      <c r="N84" s="264"/>
      <c r="O84" s="290" t="s">
        <v>84</v>
      </c>
      <c r="P84" s="291"/>
      <c r="Q84" s="292"/>
      <c r="R84" s="59"/>
      <c r="S84" s="293">
        <f>R84*100</f>
        <v>0</v>
      </c>
      <c r="T84" s="294"/>
    </row>
    <row r="85" spans="1:44" ht="27.6" customHeight="1">
      <c r="A85" s="20"/>
      <c r="B85" s="344"/>
      <c r="C85" s="344"/>
      <c r="D85" s="344"/>
      <c r="E85" s="295" t="s">
        <v>47</v>
      </c>
      <c r="F85" s="262"/>
      <c r="G85" s="262"/>
      <c r="H85" s="59"/>
      <c r="I85" s="296">
        <f>H85*10000</f>
        <v>0</v>
      </c>
      <c r="J85" s="297"/>
      <c r="L85" s="264" t="s">
        <v>51</v>
      </c>
      <c r="M85" s="264"/>
      <c r="N85" s="264"/>
      <c r="O85" s="290" t="s">
        <v>85</v>
      </c>
      <c r="P85" s="291"/>
      <c r="Q85" s="292"/>
      <c r="R85" s="59"/>
      <c r="S85" s="293">
        <f>R85*4000</f>
        <v>0</v>
      </c>
      <c r="T85" s="294"/>
    </row>
    <row r="86" spans="1:44" ht="27.6" customHeight="1">
      <c r="A86" s="20"/>
      <c r="B86" s="97"/>
      <c r="C86" s="97"/>
      <c r="D86" s="97"/>
      <c r="E86" s="98"/>
      <c r="F86" s="93"/>
      <c r="G86" s="93"/>
      <c r="H86" s="99"/>
      <c r="I86" s="100"/>
      <c r="J86" s="100"/>
      <c r="L86" s="264" t="s">
        <v>48</v>
      </c>
      <c r="M86" s="264"/>
      <c r="N86" s="264"/>
      <c r="O86" s="290" t="s">
        <v>86</v>
      </c>
      <c r="P86" s="291"/>
      <c r="Q86" s="292"/>
      <c r="R86" s="59"/>
      <c r="S86" s="293">
        <f>R86*2000</f>
        <v>0</v>
      </c>
      <c r="T86" s="294"/>
    </row>
    <row r="87" spans="1:44" ht="27.6" customHeight="1">
      <c r="A87" s="20"/>
      <c r="B87" s="97"/>
      <c r="C87" s="97"/>
      <c r="D87" s="97"/>
      <c r="E87" s="98"/>
      <c r="F87" s="93"/>
      <c r="G87" s="93"/>
      <c r="H87" s="99"/>
      <c r="I87" s="100"/>
      <c r="J87" s="100"/>
      <c r="L87" s="289" t="s">
        <v>87</v>
      </c>
      <c r="M87" s="289"/>
      <c r="N87" s="289"/>
      <c r="O87" s="290" t="s">
        <v>88</v>
      </c>
      <c r="P87" s="291"/>
      <c r="Q87" s="292"/>
      <c r="R87" s="59"/>
      <c r="S87" s="293">
        <f>R87*1000</f>
        <v>0</v>
      </c>
      <c r="T87" s="294"/>
    </row>
    <row r="88" spans="1:44" ht="27.6" customHeight="1">
      <c r="A88" s="20"/>
      <c r="B88" s="10"/>
      <c r="C88" s="10"/>
      <c r="D88" s="10"/>
      <c r="E88" s="10"/>
      <c r="F88" s="11"/>
      <c r="G88" s="11"/>
      <c r="H88" s="10"/>
      <c r="I88" s="10"/>
      <c r="K88" s="9"/>
      <c r="L88" s="289" t="s">
        <v>59</v>
      </c>
      <c r="M88" s="289"/>
      <c r="N88" s="289"/>
      <c r="O88" s="290" t="s">
        <v>89</v>
      </c>
      <c r="P88" s="291"/>
      <c r="Q88" s="292"/>
      <c r="R88" s="59"/>
      <c r="S88" s="293">
        <f>R88*500</f>
        <v>0</v>
      </c>
      <c r="T88" s="294"/>
    </row>
    <row r="89" spans="1:44" ht="18.600000000000001" customHeight="1">
      <c r="A89" s="20"/>
      <c r="B89" s="10"/>
      <c r="C89" s="10"/>
      <c r="D89" s="10"/>
      <c r="E89" s="10"/>
      <c r="F89" s="10"/>
      <c r="G89" s="10"/>
      <c r="H89" s="10"/>
      <c r="I89" s="10"/>
      <c r="J89" s="10"/>
      <c r="K89" s="9"/>
      <c r="L89" s="58" t="s">
        <v>45</v>
      </c>
      <c r="M89" s="86"/>
      <c r="N89" s="86"/>
      <c r="O89" s="93"/>
      <c r="P89" s="93"/>
      <c r="Q89" s="93"/>
      <c r="R89" s="93"/>
      <c r="S89" s="85"/>
      <c r="T89" s="56"/>
    </row>
    <row r="90" spans="1:44" ht="22.2" customHeight="1">
      <c r="A90" s="20"/>
      <c r="B90" s="10"/>
      <c r="C90" s="10"/>
      <c r="D90" s="10"/>
      <c r="E90" s="10"/>
      <c r="F90" s="11"/>
      <c r="G90" s="11"/>
      <c r="H90" s="10"/>
      <c r="I90" s="10"/>
      <c r="K90" s="10"/>
      <c r="L90" s="10"/>
      <c r="M90" s="10"/>
      <c r="N90" s="9"/>
      <c r="O90" s="4"/>
      <c r="P90" s="186" t="s">
        <v>11</v>
      </c>
      <c r="Q90" s="188">
        <f>SUM(I80:J85)+SUM(S80:T88)</f>
        <v>0</v>
      </c>
      <c r="R90" s="189"/>
      <c r="S90" s="189"/>
      <c r="T90" s="190"/>
    </row>
    <row r="91" spans="1:44" ht="22.2" customHeight="1" thickBot="1">
      <c r="A91" s="20"/>
      <c r="B91" s="8"/>
      <c r="C91" s="8"/>
      <c r="D91" s="8"/>
      <c r="E91" s="8"/>
      <c r="F91" s="8"/>
      <c r="G91" s="90"/>
      <c r="H91" s="5"/>
      <c r="I91" s="6"/>
      <c r="J91" s="6"/>
      <c r="K91" s="5"/>
      <c r="L91" s="5"/>
      <c r="O91" s="4"/>
      <c r="P91" s="187"/>
      <c r="Q91" s="191"/>
      <c r="R91" s="191"/>
      <c r="S91" s="191"/>
      <c r="T91" s="192"/>
    </row>
    <row r="92" spans="1:44" ht="10.5" customHeight="1">
      <c r="A92" s="38"/>
      <c r="B92" s="37"/>
      <c r="C92" s="37"/>
      <c r="D92" s="36"/>
      <c r="E92" s="36"/>
      <c r="F92" s="55"/>
      <c r="G92" s="55"/>
      <c r="H92" s="55"/>
      <c r="I92" s="55"/>
      <c r="J92" s="55"/>
      <c r="K92" s="55"/>
      <c r="L92" s="55"/>
      <c r="M92" s="55"/>
      <c r="N92" s="36"/>
      <c r="O92" s="36"/>
      <c r="P92" s="36"/>
      <c r="Q92" s="36"/>
      <c r="R92" s="36"/>
      <c r="S92" s="36"/>
      <c r="T92" s="54"/>
    </row>
    <row r="93" spans="1:44" ht="4.2" customHeight="1">
      <c r="A93" s="38"/>
      <c r="B93" s="36"/>
      <c r="C93" s="35"/>
      <c r="D93" s="37"/>
      <c r="E93" s="37"/>
      <c r="F93" s="37"/>
      <c r="G93" s="34"/>
      <c r="H93" s="34"/>
      <c r="I93" s="35"/>
      <c r="J93" s="35"/>
      <c r="K93" s="36"/>
      <c r="L93" s="35"/>
      <c r="M93" s="35"/>
      <c r="N93" s="35"/>
      <c r="O93" s="34"/>
      <c r="P93" s="33"/>
      <c r="Q93" s="33"/>
      <c r="R93" s="33"/>
      <c r="S93" s="33"/>
      <c r="T93" s="32"/>
      <c r="Z93" s="91"/>
      <c r="AA93" s="21"/>
      <c r="AB93" s="21"/>
      <c r="AC93" s="21"/>
      <c r="AD93" s="21"/>
      <c r="AE93" s="21"/>
      <c r="AF93" s="21"/>
      <c r="AG93" s="21"/>
      <c r="AH93" s="21"/>
      <c r="AI93" s="90"/>
      <c r="AJ93" s="90"/>
      <c r="AK93" s="6"/>
      <c r="AL93" s="6"/>
      <c r="AM93" s="6"/>
      <c r="AN93" s="6"/>
      <c r="AO93" s="6"/>
      <c r="AP93" s="6"/>
      <c r="AQ93" s="6"/>
      <c r="AR93" s="87"/>
    </row>
    <row r="94" spans="1:44" ht="24.75" customHeight="1">
      <c r="A94" s="265" t="s">
        <v>44</v>
      </c>
      <c r="B94" s="266"/>
      <c r="C94" s="267"/>
      <c r="D94" s="53"/>
      <c r="E94" s="50"/>
      <c r="F94" s="50"/>
      <c r="G94" s="51"/>
      <c r="H94" s="51"/>
      <c r="I94" s="50"/>
      <c r="J94" s="50"/>
      <c r="K94" s="52"/>
      <c r="L94" s="50"/>
      <c r="M94" s="50"/>
      <c r="N94" s="50"/>
      <c r="O94" s="39"/>
      <c r="P94" s="51"/>
      <c r="Q94" s="51"/>
      <c r="R94" s="50"/>
      <c r="S94" s="50"/>
      <c r="T94" s="49"/>
      <c r="U94" s="12"/>
    </row>
    <row r="95" spans="1:44" ht="6.6" customHeight="1">
      <c r="A95" s="20"/>
      <c r="B95" s="48"/>
      <c r="C95" s="47"/>
      <c r="D95" s="47"/>
      <c r="T95" s="30"/>
    </row>
    <row r="96" spans="1:44" ht="28.2" customHeight="1" thickBot="1">
      <c r="A96" s="20"/>
      <c r="B96" s="280" t="s">
        <v>43</v>
      </c>
      <c r="C96" s="280"/>
      <c r="D96" s="280"/>
      <c r="E96" s="282" t="s">
        <v>42</v>
      </c>
      <c r="F96" s="282"/>
      <c r="G96" s="280" t="s">
        <v>32</v>
      </c>
      <c r="H96" s="280"/>
      <c r="J96" s="12"/>
      <c r="K96" s="12"/>
      <c r="L96" s="89"/>
      <c r="M96" s="284">
        <v>1600</v>
      </c>
      <c r="N96" s="285"/>
      <c r="O96" s="42" t="s">
        <v>4</v>
      </c>
      <c r="P96" s="43"/>
      <c r="Q96" s="42" t="s">
        <v>90</v>
      </c>
      <c r="R96" s="286">
        <f>M96*P96</f>
        <v>0</v>
      </c>
      <c r="S96" s="286"/>
      <c r="T96" s="30"/>
      <c r="U96" s="4"/>
    </row>
    <row r="97" spans="1:44" ht="28.2" customHeight="1" thickBot="1">
      <c r="A97" s="20"/>
      <c r="B97" s="281"/>
      <c r="C97" s="281"/>
      <c r="D97" s="281"/>
      <c r="E97" s="283"/>
      <c r="F97" s="283"/>
      <c r="G97" s="281"/>
      <c r="H97" s="281"/>
      <c r="J97" s="12"/>
      <c r="K97" s="12"/>
      <c r="L97" s="89"/>
      <c r="M97" s="287">
        <v>1220</v>
      </c>
      <c r="N97" s="288"/>
      <c r="O97" s="44" t="s">
        <v>4</v>
      </c>
      <c r="P97" s="43"/>
      <c r="Q97" s="42" t="s">
        <v>90</v>
      </c>
      <c r="R97" s="286">
        <f>M97*P97</f>
        <v>0</v>
      </c>
      <c r="S97" s="286"/>
      <c r="T97" s="30"/>
      <c r="U97" s="4"/>
    </row>
    <row r="98" spans="1:44" ht="28.2" customHeight="1" thickTop="1" thickBot="1">
      <c r="A98" s="20"/>
      <c r="B98" s="262" t="s">
        <v>40</v>
      </c>
      <c r="C98" s="262"/>
      <c r="D98" s="262"/>
      <c r="E98" s="263" t="s">
        <v>91</v>
      </c>
      <c r="F98" s="264"/>
      <c r="G98" s="46"/>
      <c r="H98" s="45" t="s">
        <v>92</v>
      </c>
      <c r="J98" s="12"/>
      <c r="K98" s="12"/>
      <c r="L98" s="89"/>
      <c r="M98" s="287">
        <v>1630</v>
      </c>
      <c r="N98" s="288"/>
      <c r="O98" s="44" t="s">
        <v>4</v>
      </c>
      <c r="P98" s="43"/>
      <c r="Q98" s="42" t="s">
        <v>90</v>
      </c>
      <c r="R98" s="286">
        <f>M98*P98</f>
        <v>0</v>
      </c>
      <c r="S98" s="286"/>
      <c r="T98" s="30"/>
      <c r="U98" s="4"/>
    </row>
    <row r="99" spans="1:44" ht="28.2" customHeight="1">
      <c r="A99" s="20"/>
      <c r="B99" s="262" t="s">
        <v>38</v>
      </c>
      <c r="C99" s="262"/>
      <c r="D99" s="262"/>
      <c r="E99" s="263" t="s">
        <v>41</v>
      </c>
      <c r="F99" s="264"/>
      <c r="G99" s="41"/>
      <c r="H99" s="40" t="s">
        <v>92</v>
      </c>
      <c r="K99" s="9"/>
      <c r="L99" s="9"/>
      <c r="M99" s="9"/>
      <c r="N99" s="9"/>
      <c r="O99" s="9"/>
      <c r="T99" s="30"/>
    </row>
    <row r="100" spans="1:44" ht="28.2" customHeight="1">
      <c r="A100" s="20"/>
      <c r="B100" s="262" t="s">
        <v>37</v>
      </c>
      <c r="C100" s="262"/>
      <c r="D100" s="262"/>
      <c r="E100" s="263" t="s">
        <v>39</v>
      </c>
      <c r="F100" s="264"/>
      <c r="G100" s="41"/>
      <c r="H100" s="40" t="s">
        <v>92</v>
      </c>
      <c r="K100" s="9"/>
      <c r="L100" s="9"/>
      <c r="M100" s="9"/>
      <c r="N100" s="9"/>
      <c r="O100" s="9"/>
      <c r="P100" s="186" t="s">
        <v>10</v>
      </c>
      <c r="Q100" s="188">
        <f>SUM(R96:R98)</f>
        <v>0</v>
      </c>
      <c r="R100" s="189"/>
      <c r="S100" s="189"/>
      <c r="T100" s="190"/>
    </row>
    <row r="101" spans="1:44" ht="24.75" customHeight="1" thickBot="1">
      <c r="A101" s="20"/>
      <c r="B101" s="39"/>
      <c r="C101" s="39"/>
      <c r="D101" s="39"/>
      <c r="E101" s="39"/>
      <c r="F101" s="39"/>
      <c r="G101" s="39"/>
      <c r="H101" s="39"/>
      <c r="K101" s="9"/>
      <c r="L101" s="9"/>
      <c r="M101" s="9"/>
      <c r="N101" s="9"/>
      <c r="O101" s="9"/>
      <c r="P101" s="187"/>
      <c r="Q101" s="191"/>
      <c r="R101" s="191"/>
      <c r="S101" s="191"/>
      <c r="T101" s="192"/>
    </row>
    <row r="102" spans="1:44" ht="3.6" customHeight="1">
      <c r="A102" s="38"/>
      <c r="B102" s="36"/>
      <c r="C102" s="35"/>
      <c r="D102" s="37"/>
      <c r="E102" s="37"/>
      <c r="F102" s="37"/>
      <c r="G102" s="34"/>
      <c r="H102" s="34"/>
      <c r="I102" s="35"/>
      <c r="J102" s="35"/>
      <c r="K102" s="36"/>
      <c r="L102" s="35"/>
      <c r="M102" s="35"/>
      <c r="N102" s="35"/>
      <c r="O102" s="34"/>
      <c r="P102" s="33"/>
      <c r="Q102" s="33"/>
      <c r="R102" s="33"/>
      <c r="S102" s="33"/>
      <c r="T102" s="32"/>
      <c r="Z102" s="91"/>
      <c r="AA102" s="21"/>
      <c r="AB102" s="21"/>
      <c r="AC102" s="21"/>
      <c r="AD102" s="21"/>
      <c r="AE102" s="21"/>
      <c r="AF102" s="21"/>
      <c r="AG102" s="21"/>
      <c r="AH102" s="21"/>
      <c r="AI102" s="90"/>
      <c r="AJ102" s="90"/>
      <c r="AK102" s="6"/>
      <c r="AL102" s="6"/>
      <c r="AM102" s="6"/>
      <c r="AN102" s="6"/>
      <c r="AO102" s="6"/>
      <c r="AP102" s="6"/>
      <c r="AQ102" s="6"/>
      <c r="AR102" s="87"/>
    </row>
    <row r="103" spans="1:44" ht="24.6" customHeight="1">
      <c r="A103" s="265" t="s">
        <v>36</v>
      </c>
      <c r="B103" s="266"/>
      <c r="C103" s="266"/>
      <c r="D103" s="267"/>
      <c r="E103" s="31"/>
      <c r="F103" s="29"/>
      <c r="G103" s="29"/>
      <c r="H103" s="29"/>
      <c r="J103" s="9"/>
      <c r="K103" s="9"/>
      <c r="L103" s="9"/>
      <c r="M103" s="9"/>
      <c r="N103" s="9"/>
      <c r="O103" s="9"/>
      <c r="T103" s="30"/>
      <c r="Z103" s="3"/>
      <c r="AA103" s="3"/>
      <c r="AB103" s="3"/>
      <c r="AC103" s="12"/>
      <c r="AD103" s="12"/>
      <c r="AE103" s="12"/>
      <c r="AG103" s="87"/>
      <c r="AH103" s="12"/>
      <c r="AI103" s="87"/>
      <c r="AJ103" s="87"/>
      <c r="AK103" s="12"/>
      <c r="AL103" s="12"/>
      <c r="AM103" s="12"/>
      <c r="AO103" s="12"/>
      <c r="AP103" s="12"/>
      <c r="AQ103" s="12"/>
      <c r="AR103" s="12"/>
    </row>
    <row r="104" spans="1:44" ht="4.2" customHeight="1">
      <c r="A104" s="28"/>
      <c r="B104" s="52"/>
      <c r="T104" s="30"/>
      <c r="Z104" s="9"/>
      <c r="AB104" s="29"/>
      <c r="AC104" s="29"/>
      <c r="AD104" s="29"/>
      <c r="AG104" s="3"/>
      <c r="AH104" s="3"/>
      <c r="AI104" s="3"/>
      <c r="AJ104" s="3"/>
      <c r="AK104" s="3"/>
    </row>
    <row r="105" spans="1:44" ht="23.4" customHeight="1">
      <c r="A105" s="27"/>
      <c r="B105" s="268" t="s">
        <v>35</v>
      </c>
      <c r="C105" s="269"/>
      <c r="D105" s="269"/>
      <c r="E105" s="272" t="s">
        <v>93</v>
      </c>
      <c r="F105" s="273"/>
      <c r="G105" s="273"/>
      <c r="H105" s="273"/>
      <c r="I105" s="273"/>
      <c r="J105" s="273"/>
      <c r="K105" s="273"/>
      <c r="L105" s="274"/>
      <c r="M105" s="275" t="s">
        <v>34</v>
      </c>
      <c r="N105" s="275"/>
      <c r="O105" s="275"/>
      <c r="P105" s="275"/>
      <c r="Q105" s="275"/>
      <c r="R105" s="275"/>
      <c r="S105" s="275"/>
      <c r="T105" s="276"/>
      <c r="Z105" s="15"/>
      <c r="AA105" s="15"/>
      <c r="AB105" s="15"/>
      <c r="AC105" s="15"/>
      <c r="AD105" s="15"/>
      <c r="AE105" s="15"/>
      <c r="AF105" s="15"/>
      <c r="AG105" s="15"/>
      <c r="AH105" s="15"/>
      <c r="AI105" s="15"/>
      <c r="AJ105" s="15"/>
      <c r="AK105" s="2"/>
      <c r="AL105" s="2"/>
      <c r="AN105" s="4"/>
      <c r="AO105" s="4"/>
      <c r="AP105" s="4"/>
      <c r="AQ105" s="4"/>
      <c r="AR105" s="4"/>
    </row>
    <row r="106" spans="1:44" ht="23.4" customHeight="1" thickBot="1">
      <c r="A106" s="27"/>
      <c r="B106" s="270"/>
      <c r="C106" s="271"/>
      <c r="D106" s="271"/>
      <c r="E106" s="277" t="s">
        <v>33</v>
      </c>
      <c r="F106" s="278"/>
      <c r="G106" s="26" t="s">
        <v>4</v>
      </c>
      <c r="H106" s="278" t="s">
        <v>32</v>
      </c>
      <c r="I106" s="278"/>
      <c r="J106" s="26" t="s">
        <v>14</v>
      </c>
      <c r="K106" s="278" t="s">
        <v>31</v>
      </c>
      <c r="L106" s="279"/>
      <c r="M106" s="278" t="s">
        <v>33</v>
      </c>
      <c r="N106" s="278"/>
      <c r="O106" s="26" t="s">
        <v>4</v>
      </c>
      <c r="P106" s="278" t="s">
        <v>32</v>
      </c>
      <c r="Q106" s="278"/>
      <c r="R106" s="26" t="s">
        <v>14</v>
      </c>
      <c r="S106" s="278" t="s">
        <v>31</v>
      </c>
      <c r="T106" s="279"/>
      <c r="Z106" s="3"/>
      <c r="AA106" s="3"/>
      <c r="AB106" s="3"/>
      <c r="AE106" s="2"/>
      <c r="AF106" s="2"/>
      <c r="AG106" s="2"/>
      <c r="AH106" s="2"/>
      <c r="AI106" s="2"/>
      <c r="AJ106" s="2"/>
      <c r="AK106" s="2"/>
      <c r="AL106" s="2"/>
      <c r="AM106" s="2"/>
      <c r="AN106" s="4"/>
      <c r="AO106" s="4"/>
      <c r="AP106" s="4"/>
      <c r="AQ106" s="4"/>
      <c r="AR106" s="4"/>
    </row>
    <row r="107" spans="1:44" ht="23.4" customHeight="1" thickTop="1">
      <c r="A107" s="20"/>
      <c r="B107" s="245" t="s">
        <v>30</v>
      </c>
      <c r="C107" s="246"/>
      <c r="D107" s="246"/>
      <c r="E107" s="250" t="s">
        <v>29</v>
      </c>
      <c r="F107" s="251"/>
      <c r="G107" s="206" t="s">
        <v>4</v>
      </c>
      <c r="H107" s="208"/>
      <c r="I107" s="210" t="s">
        <v>15</v>
      </c>
      <c r="J107" s="206" t="s">
        <v>14</v>
      </c>
      <c r="K107" s="227">
        <f>H107*300</f>
        <v>0</v>
      </c>
      <c r="L107" s="228"/>
      <c r="M107" s="251" t="s">
        <v>28</v>
      </c>
      <c r="N107" s="251"/>
      <c r="O107" s="206" t="s">
        <v>4</v>
      </c>
      <c r="P107" s="208"/>
      <c r="Q107" s="210" t="s">
        <v>15</v>
      </c>
      <c r="R107" s="206" t="s">
        <v>14</v>
      </c>
      <c r="S107" s="254">
        <f>P107*300</f>
        <v>0</v>
      </c>
      <c r="T107" s="255"/>
    </row>
    <row r="108" spans="1:44" ht="23.4" customHeight="1">
      <c r="A108" s="20"/>
      <c r="B108" s="245"/>
      <c r="C108" s="246"/>
      <c r="D108" s="246"/>
      <c r="E108" s="252"/>
      <c r="F108" s="253"/>
      <c r="G108" s="207"/>
      <c r="H108" s="209"/>
      <c r="I108" s="211"/>
      <c r="J108" s="207"/>
      <c r="K108" s="214"/>
      <c r="L108" s="215"/>
      <c r="M108" s="251"/>
      <c r="N108" s="251"/>
      <c r="O108" s="206"/>
      <c r="P108" s="208"/>
      <c r="Q108" s="210"/>
      <c r="R108" s="206"/>
      <c r="S108" s="254"/>
      <c r="T108" s="255"/>
    </row>
    <row r="109" spans="1:44" ht="23.4" customHeight="1">
      <c r="A109" s="20"/>
      <c r="B109" s="243" t="s">
        <v>27</v>
      </c>
      <c r="C109" s="244"/>
      <c r="D109" s="244"/>
      <c r="E109" s="256" t="s">
        <v>26</v>
      </c>
      <c r="F109" s="257"/>
      <c r="G109" s="240" t="s">
        <v>4</v>
      </c>
      <c r="H109" s="238"/>
      <c r="I109" s="239" t="s">
        <v>15</v>
      </c>
      <c r="J109" s="240" t="s">
        <v>14</v>
      </c>
      <c r="K109" s="241">
        <f>H109*600</f>
        <v>0</v>
      </c>
      <c r="L109" s="242"/>
      <c r="M109" s="251"/>
      <c r="N109" s="251"/>
      <c r="O109" s="206"/>
      <c r="P109" s="208"/>
      <c r="Q109" s="210"/>
      <c r="R109" s="206"/>
      <c r="S109" s="254"/>
      <c r="T109" s="255"/>
      <c r="U109" s="4"/>
      <c r="V109" s="4"/>
      <c r="W109" s="4"/>
      <c r="X109" s="4"/>
      <c r="Y109" s="4"/>
      <c r="Z109" s="25"/>
      <c r="AA109" s="10"/>
      <c r="AB109" s="10"/>
      <c r="AC109" s="10"/>
      <c r="AD109" s="10"/>
      <c r="AE109" s="11"/>
      <c r="AF109" s="11"/>
      <c r="AG109" s="10"/>
      <c r="AH109" s="10"/>
      <c r="AJ109" s="9"/>
      <c r="AK109" s="9"/>
      <c r="AL109" s="9"/>
      <c r="AM109" s="9"/>
      <c r="AN109" s="11"/>
      <c r="AO109" s="11"/>
      <c r="AP109" s="10"/>
      <c r="AQ109" s="10"/>
      <c r="AR109" s="12"/>
    </row>
    <row r="110" spans="1:44" ht="23.4" customHeight="1">
      <c r="A110" s="20"/>
      <c r="B110" s="247"/>
      <c r="C110" s="248"/>
      <c r="D110" s="248"/>
      <c r="E110" s="258"/>
      <c r="F110" s="259"/>
      <c r="G110" s="206"/>
      <c r="H110" s="208"/>
      <c r="I110" s="210"/>
      <c r="J110" s="206"/>
      <c r="K110" s="227"/>
      <c r="L110" s="228"/>
      <c r="M110" s="251"/>
      <c r="N110" s="251"/>
      <c r="O110" s="206"/>
      <c r="P110" s="208"/>
      <c r="Q110" s="210"/>
      <c r="R110" s="206"/>
      <c r="S110" s="254"/>
      <c r="T110" s="255"/>
      <c r="U110" s="4"/>
      <c r="V110" s="4"/>
      <c r="W110" s="4"/>
      <c r="X110" s="4"/>
      <c r="Y110" s="4"/>
      <c r="Z110" s="25"/>
      <c r="AA110" s="10"/>
      <c r="AB110" s="10"/>
      <c r="AC110" s="10"/>
      <c r="AD110" s="10"/>
      <c r="AE110" s="11"/>
      <c r="AF110" s="11"/>
      <c r="AG110" s="10"/>
      <c r="AH110" s="10"/>
      <c r="AJ110" s="10"/>
      <c r="AK110" s="10"/>
      <c r="AL110" s="10"/>
      <c r="AM110" s="9"/>
      <c r="AN110" s="11"/>
      <c r="AO110" s="11"/>
      <c r="AP110" s="10"/>
      <c r="AQ110" s="10"/>
      <c r="AR110" s="12"/>
    </row>
    <row r="111" spans="1:44" ht="23.4" customHeight="1">
      <c r="A111" s="20"/>
      <c r="B111" s="260" t="s">
        <v>25</v>
      </c>
      <c r="C111" s="261"/>
      <c r="D111" s="261"/>
      <c r="E111" s="249" t="s">
        <v>17</v>
      </c>
      <c r="F111" s="240"/>
      <c r="G111" s="240" t="s">
        <v>4</v>
      </c>
      <c r="H111" s="238"/>
      <c r="I111" s="239" t="s">
        <v>15</v>
      </c>
      <c r="J111" s="240" t="s">
        <v>14</v>
      </c>
      <c r="K111" s="241">
        <f>H111*600</f>
        <v>0</v>
      </c>
      <c r="L111" s="242"/>
      <c r="M111" s="251"/>
      <c r="N111" s="251"/>
      <c r="O111" s="206"/>
      <c r="P111" s="208"/>
      <c r="Q111" s="210"/>
      <c r="R111" s="206"/>
      <c r="S111" s="254"/>
      <c r="T111" s="255"/>
      <c r="U111" s="6"/>
      <c r="V111" s="6"/>
      <c r="W111" s="6"/>
      <c r="X111" s="6"/>
      <c r="Y111" s="6"/>
      <c r="Z111" s="25"/>
      <c r="AA111" s="10"/>
      <c r="AB111" s="10"/>
      <c r="AC111" s="10"/>
      <c r="AD111" s="10"/>
      <c r="AE111" s="11"/>
      <c r="AF111" s="11"/>
      <c r="AG111" s="10"/>
      <c r="AH111" s="10"/>
      <c r="AJ111" s="10"/>
      <c r="AK111" s="10"/>
      <c r="AL111" s="10"/>
      <c r="AM111" s="9"/>
      <c r="AN111" s="11"/>
      <c r="AO111" s="11"/>
      <c r="AP111" s="10"/>
      <c r="AQ111" s="10"/>
      <c r="AR111" s="12"/>
    </row>
    <row r="112" spans="1:44" ht="23.4" customHeight="1">
      <c r="A112" s="20"/>
      <c r="B112" s="260"/>
      <c r="C112" s="261"/>
      <c r="D112" s="261"/>
      <c r="E112" s="231"/>
      <c r="F112" s="207"/>
      <c r="G112" s="207"/>
      <c r="H112" s="209"/>
      <c r="I112" s="211"/>
      <c r="J112" s="207"/>
      <c r="K112" s="214"/>
      <c r="L112" s="215"/>
      <c r="M112" s="251"/>
      <c r="N112" s="251"/>
      <c r="O112" s="206"/>
      <c r="P112" s="208"/>
      <c r="Q112" s="210"/>
      <c r="R112" s="206"/>
      <c r="S112" s="254"/>
      <c r="T112" s="255"/>
      <c r="Z112" s="25"/>
      <c r="AA112" s="10"/>
      <c r="AB112" s="10"/>
      <c r="AC112" s="10"/>
      <c r="AD112" s="10"/>
      <c r="AE112" s="11"/>
      <c r="AF112" s="11"/>
      <c r="AG112" s="10"/>
      <c r="AH112" s="10"/>
      <c r="AJ112" s="10"/>
      <c r="AK112" s="10"/>
      <c r="AL112" s="10"/>
      <c r="AM112" s="9"/>
      <c r="AN112" s="11"/>
      <c r="AO112" s="11"/>
      <c r="AP112" s="10"/>
      <c r="AQ112" s="10"/>
      <c r="AR112" s="12"/>
    </row>
    <row r="113" spans="1:44" ht="23.4" customHeight="1">
      <c r="A113" s="20"/>
      <c r="B113" s="243" t="s">
        <v>24</v>
      </c>
      <c r="C113" s="244"/>
      <c r="D113" s="244"/>
      <c r="E113" s="222" t="s">
        <v>19</v>
      </c>
      <c r="F113" s="206"/>
      <c r="G113" s="206" t="s">
        <v>4</v>
      </c>
      <c r="H113" s="208"/>
      <c r="I113" s="210" t="s">
        <v>15</v>
      </c>
      <c r="J113" s="206" t="s">
        <v>14</v>
      </c>
      <c r="K113" s="227">
        <f>H113*1200</f>
        <v>0</v>
      </c>
      <c r="L113" s="228"/>
      <c r="M113" s="249" t="s">
        <v>23</v>
      </c>
      <c r="N113" s="240"/>
      <c r="O113" s="240" t="s">
        <v>4</v>
      </c>
      <c r="P113" s="238"/>
      <c r="Q113" s="239" t="s">
        <v>22</v>
      </c>
      <c r="R113" s="240" t="s">
        <v>14</v>
      </c>
      <c r="S113" s="241">
        <f>P113*600</f>
        <v>0</v>
      </c>
      <c r="T113" s="242"/>
      <c r="Z113" s="25"/>
      <c r="AA113" s="10"/>
      <c r="AB113" s="10"/>
      <c r="AC113" s="10"/>
      <c r="AD113" s="10"/>
      <c r="AE113" s="11"/>
      <c r="AF113" s="11"/>
      <c r="AG113" s="10"/>
      <c r="AH113" s="10"/>
      <c r="AJ113" s="9"/>
      <c r="AK113" s="9"/>
      <c r="AL113" s="9"/>
      <c r="AM113" s="9"/>
      <c r="AN113" s="11"/>
      <c r="AO113" s="11"/>
      <c r="AP113" s="10"/>
      <c r="AQ113" s="10"/>
      <c r="AR113" s="87"/>
    </row>
    <row r="114" spans="1:44" ht="23.4" customHeight="1">
      <c r="A114" s="20"/>
      <c r="B114" s="247"/>
      <c r="C114" s="248"/>
      <c r="D114" s="248"/>
      <c r="E114" s="222"/>
      <c r="F114" s="206"/>
      <c r="G114" s="206"/>
      <c r="H114" s="208"/>
      <c r="I114" s="210"/>
      <c r="J114" s="206"/>
      <c r="K114" s="227"/>
      <c r="L114" s="228"/>
      <c r="M114" s="222"/>
      <c r="N114" s="206"/>
      <c r="O114" s="206"/>
      <c r="P114" s="208"/>
      <c r="Q114" s="210"/>
      <c r="R114" s="206"/>
      <c r="S114" s="227"/>
      <c r="T114" s="228"/>
      <c r="Z114" s="3"/>
      <c r="AA114" s="10"/>
      <c r="AB114" s="10"/>
      <c r="AC114" s="10"/>
      <c r="AD114" s="10"/>
      <c r="AE114" s="11"/>
      <c r="AF114" s="11"/>
      <c r="AG114" s="10"/>
      <c r="AH114" s="10"/>
      <c r="AJ114" s="9"/>
      <c r="AK114" s="9"/>
      <c r="AL114" s="9"/>
      <c r="AM114" s="9"/>
      <c r="AN114" s="11"/>
      <c r="AO114" s="11"/>
      <c r="AP114" s="10"/>
      <c r="AQ114" s="10"/>
      <c r="AR114" s="12"/>
    </row>
    <row r="115" spans="1:44" ht="23.4" customHeight="1">
      <c r="A115" s="20"/>
      <c r="B115" s="243" t="s">
        <v>21</v>
      </c>
      <c r="C115" s="244"/>
      <c r="D115" s="244"/>
      <c r="E115" s="249" t="s">
        <v>20</v>
      </c>
      <c r="F115" s="240"/>
      <c r="G115" s="240" t="s">
        <v>4</v>
      </c>
      <c r="H115" s="238"/>
      <c r="I115" s="239" t="s">
        <v>15</v>
      </c>
      <c r="J115" s="240" t="s">
        <v>14</v>
      </c>
      <c r="K115" s="241">
        <f>H115*2500</f>
        <v>0</v>
      </c>
      <c r="L115" s="242"/>
      <c r="M115" s="249" t="s">
        <v>19</v>
      </c>
      <c r="N115" s="240"/>
      <c r="O115" s="240" t="s">
        <v>4</v>
      </c>
      <c r="P115" s="238"/>
      <c r="Q115" s="239" t="s">
        <v>15</v>
      </c>
      <c r="R115" s="240" t="s">
        <v>14</v>
      </c>
      <c r="S115" s="241">
        <f>P115*1200</f>
        <v>0</v>
      </c>
      <c r="T115" s="242"/>
      <c r="U115" s="12"/>
      <c r="Z115" s="3"/>
      <c r="AA115" s="3"/>
      <c r="AB115" s="3"/>
      <c r="AE115" s="2"/>
      <c r="AF115" s="2"/>
      <c r="AG115" s="2"/>
      <c r="AH115" s="2"/>
      <c r="AI115" s="2"/>
      <c r="AJ115" s="2"/>
      <c r="AK115" s="2"/>
      <c r="AL115" s="2"/>
      <c r="AN115" s="4"/>
      <c r="AO115" s="4"/>
      <c r="AP115" s="4"/>
      <c r="AQ115" s="4"/>
      <c r="AR115" s="4"/>
    </row>
    <row r="116" spans="1:44" ht="23.4" customHeight="1">
      <c r="A116" s="20"/>
      <c r="B116" s="245"/>
      <c r="C116" s="246"/>
      <c r="D116" s="246"/>
      <c r="E116" s="223"/>
      <c r="F116" s="224"/>
      <c r="G116" s="224"/>
      <c r="H116" s="225"/>
      <c r="I116" s="226"/>
      <c r="J116" s="224"/>
      <c r="K116" s="229"/>
      <c r="L116" s="230"/>
      <c r="M116" s="223"/>
      <c r="N116" s="224"/>
      <c r="O116" s="224"/>
      <c r="P116" s="225"/>
      <c r="Q116" s="226"/>
      <c r="R116" s="224"/>
      <c r="S116" s="229"/>
      <c r="T116" s="230"/>
      <c r="U116" s="12"/>
      <c r="Z116" s="3"/>
      <c r="AA116" s="3"/>
      <c r="AB116" s="3"/>
      <c r="AE116" s="2"/>
      <c r="AF116" s="2"/>
      <c r="AG116" s="2"/>
      <c r="AH116" s="2"/>
      <c r="AI116" s="2"/>
      <c r="AJ116" s="2"/>
      <c r="AK116" s="2"/>
      <c r="AL116" s="2"/>
      <c r="AM116" s="2"/>
      <c r="AN116" s="4"/>
      <c r="AO116" s="4"/>
      <c r="AP116" s="4"/>
      <c r="AQ116" s="4"/>
      <c r="AR116" s="4"/>
    </row>
    <row r="117" spans="1:44" ht="23.4" customHeight="1">
      <c r="A117" s="20"/>
      <c r="B117" s="245"/>
      <c r="C117" s="246"/>
      <c r="D117" s="246"/>
      <c r="E117" s="555"/>
      <c r="F117" s="556"/>
      <c r="G117" s="556"/>
      <c r="H117" s="556"/>
      <c r="I117" s="556"/>
      <c r="J117" s="556"/>
      <c r="K117" s="556"/>
      <c r="L117" s="557"/>
      <c r="M117" s="250" t="s">
        <v>97</v>
      </c>
      <c r="N117" s="251"/>
      <c r="O117" s="206" t="s">
        <v>4</v>
      </c>
      <c r="P117" s="208"/>
      <c r="Q117" s="210" t="s">
        <v>15</v>
      </c>
      <c r="R117" s="206" t="s">
        <v>14</v>
      </c>
      <c r="S117" s="212">
        <f>P117*600</f>
        <v>0</v>
      </c>
      <c r="T117" s="213"/>
      <c r="U117" s="12"/>
    </row>
    <row r="118" spans="1:44" ht="23.4" customHeight="1">
      <c r="A118" s="20"/>
      <c r="B118" s="247"/>
      <c r="C118" s="248"/>
      <c r="D118" s="248"/>
      <c r="E118" s="558"/>
      <c r="F118" s="559"/>
      <c r="G118" s="559"/>
      <c r="H118" s="559"/>
      <c r="I118" s="559"/>
      <c r="J118" s="559"/>
      <c r="K118" s="559"/>
      <c r="L118" s="560"/>
      <c r="M118" s="252"/>
      <c r="N118" s="253"/>
      <c r="O118" s="207"/>
      <c r="P118" s="209"/>
      <c r="Q118" s="211"/>
      <c r="R118" s="207"/>
      <c r="S118" s="214"/>
      <c r="T118" s="215"/>
      <c r="U118" s="12"/>
      <c r="Z118" s="3"/>
      <c r="AA118" s="3"/>
      <c r="AB118" s="3"/>
      <c r="AC118" s="92"/>
      <c r="AE118" s="2"/>
      <c r="AF118" s="2"/>
      <c r="AG118" s="2"/>
      <c r="AH118" s="2"/>
      <c r="AI118" s="2"/>
      <c r="AJ118" s="2"/>
      <c r="AK118" s="2"/>
      <c r="AL118" s="2"/>
      <c r="AN118" s="4"/>
      <c r="AO118" s="4"/>
      <c r="AP118" s="4"/>
      <c r="AQ118" s="4"/>
      <c r="AR118" s="4"/>
    </row>
    <row r="119" spans="1:44" ht="23.4" customHeight="1">
      <c r="A119" s="20"/>
      <c r="B119" s="216" t="s">
        <v>18</v>
      </c>
      <c r="C119" s="217"/>
      <c r="D119" s="217"/>
      <c r="E119" s="222" t="s">
        <v>17</v>
      </c>
      <c r="F119" s="206"/>
      <c r="G119" s="206" t="s">
        <v>4</v>
      </c>
      <c r="H119" s="208"/>
      <c r="I119" s="210" t="s">
        <v>15</v>
      </c>
      <c r="J119" s="206" t="s">
        <v>14</v>
      </c>
      <c r="K119" s="227">
        <f>H119*300</f>
        <v>0</v>
      </c>
      <c r="L119" s="228"/>
      <c r="M119" s="222" t="s">
        <v>16</v>
      </c>
      <c r="N119" s="206"/>
      <c r="O119" s="206" t="s">
        <v>4</v>
      </c>
      <c r="P119" s="208"/>
      <c r="Q119" s="210" t="s">
        <v>15</v>
      </c>
      <c r="R119" s="206" t="s">
        <v>14</v>
      </c>
      <c r="S119" s="227">
        <f>P119*300</f>
        <v>0</v>
      </c>
      <c r="T119" s="228"/>
      <c r="U119" s="12"/>
      <c r="AB119" s="24"/>
      <c r="AC119" s="10"/>
      <c r="AD119" s="10"/>
      <c r="AE119" s="9"/>
      <c r="AF119" s="9"/>
      <c r="AG119" s="9"/>
      <c r="AH119" s="9"/>
      <c r="AI119" s="9"/>
      <c r="AJ119" s="9"/>
      <c r="AK119" s="9"/>
      <c r="AL119" s="9"/>
      <c r="AM119" s="9"/>
      <c r="AN119" s="9"/>
    </row>
    <row r="120" spans="1:44" ht="23.4" customHeight="1">
      <c r="A120" s="20"/>
      <c r="B120" s="218"/>
      <c r="C120" s="219"/>
      <c r="D120" s="219"/>
      <c r="E120" s="223"/>
      <c r="F120" s="224"/>
      <c r="G120" s="224"/>
      <c r="H120" s="225"/>
      <c r="I120" s="226"/>
      <c r="J120" s="224"/>
      <c r="K120" s="229"/>
      <c r="L120" s="230"/>
      <c r="M120" s="222"/>
      <c r="N120" s="206"/>
      <c r="O120" s="206"/>
      <c r="P120" s="208"/>
      <c r="Q120" s="210"/>
      <c r="R120" s="206"/>
      <c r="S120" s="227"/>
      <c r="T120" s="228"/>
      <c r="U120" s="12"/>
      <c r="AB120" s="24"/>
      <c r="AC120" s="10"/>
      <c r="AD120" s="10"/>
      <c r="AE120" s="10"/>
      <c r="AF120" s="10"/>
      <c r="AG120" s="10"/>
      <c r="AH120" s="10"/>
      <c r="AI120" s="9"/>
      <c r="AJ120" s="9"/>
      <c r="AK120" s="9"/>
      <c r="AL120" s="9"/>
      <c r="AM120" s="9"/>
      <c r="AN120" s="9"/>
    </row>
    <row r="121" spans="1:44" ht="23.4" customHeight="1">
      <c r="A121" s="20"/>
      <c r="B121" s="218"/>
      <c r="C121" s="219"/>
      <c r="D121" s="219"/>
      <c r="E121" s="232"/>
      <c r="F121" s="233"/>
      <c r="G121" s="233"/>
      <c r="H121" s="233"/>
      <c r="I121" s="233"/>
      <c r="J121" s="233"/>
      <c r="K121" s="233"/>
      <c r="L121" s="234"/>
      <c r="M121" s="222"/>
      <c r="N121" s="206"/>
      <c r="O121" s="206"/>
      <c r="P121" s="208"/>
      <c r="Q121" s="210"/>
      <c r="R121" s="206"/>
      <c r="S121" s="227"/>
      <c r="T121" s="228"/>
      <c r="U121" s="12"/>
      <c r="Z121" s="4"/>
      <c r="AA121" s="186"/>
      <c r="AB121" s="186"/>
      <c r="AC121" s="186"/>
      <c r="AD121" s="186"/>
      <c r="AE121" s="186"/>
      <c r="AF121" s="170"/>
      <c r="AG121" s="186"/>
      <c r="AH121" s="186"/>
      <c r="AI121" s="186"/>
      <c r="AJ121" s="186"/>
      <c r="AK121" s="186"/>
      <c r="AL121" s="170"/>
      <c r="AM121" s="186"/>
      <c r="AN121" s="186"/>
      <c r="AO121" s="186"/>
      <c r="AP121" s="186"/>
      <c r="AQ121" s="186"/>
      <c r="AR121" s="4"/>
    </row>
    <row r="122" spans="1:44" ht="23.4" customHeight="1">
      <c r="A122" s="20"/>
      <c r="B122" s="220"/>
      <c r="C122" s="221"/>
      <c r="D122" s="221"/>
      <c r="E122" s="235"/>
      <c r="F122" s="236"/>
      <c r="G122" s="236"/>
      <c r="H122" s="236"/>
      <c r="I122" s="236"/>
      <c r="J122" s="236"/>
      <c r="K122" s="236"/>
      <c r="L122" s="237"/>
      <c r="M122" s="231"/>
      <c r="N122" s="207"/>
      <c r="O122" s="207"/>
      <c r="P122" s="209"/>
      <c r="Q122" s="211"/>
      <c r="R122" s="207"/>
      <c r="S122" s="214"/>
      <c r="T122" s="215"/>
      <c r="U122" s="12"/>
      <c r="Z122" s="4"/>
      <c r="AA122" s="186"/>
      <c r="AB122" s="186"/>
      <c r="AC122" s="186"/>
      <c r="AD122" s="186"/>
      <c r="AE122" s="186"/>
      <c r="AF122" s="170"/>
      <c r="AG122" s="186"/>
      <c r="AH122" s="186"/>
      <c r="AI122" s="186"/>
      <c r="AJ122" s="186"/>
      <c r="AK122" s="186"/>
      <c r="AL122" s="170"/>
      <c r="AM122" s="186"/>
      <c r="AN122" s="186"/>
      <c r="AO122" s="186"/>
      <c r="AP122" s="186"/>
      <c r="AQ122" s="186"/>
      <c r="AR122" s="4"/>
    </row>
    <row r="123" spans="1:44" ht="10.5" customHeight="1" thickBot="1">
      <c r="A123" s="20"/>
      <c r="B123" s="23"/>
      <c r="C123" s="21"/>
      <c r="D123" s="21"/>
      <c r="E123" s="21"/>
      <c r="F123" s="21"/>
      <c r="G123" s="21"/>
      <c r="H123" s="21"/>
      <c r="I123" s="21"/>
      <c r="J123" s="21"/>
      <c r="K123" s="6"/>
      <c r="L123" s="6"/>
      <c r="M123" s="6"/>
      <c r="N123" s="6"/>
      <c r="O123" s="6"/>
      <c r="P123" s="6"/>
      <c r="Q123" s="6"/>
      <c r="R123" s="6"/>
      <c r="S123" s="6"/>
      <c r="T123" s="22"/>
      <c r="U123" s="12"/>
    </row>
    <row r="124" spans="1:44" ht="24.75" customHeight="1">
      <c r="A124" s="20"/>
      <c r="B124" s="193" t="s">
        <v>13</v>
      </c>
      <c r="C124" s="194"/>
      <c r="D124" s="195"/>
      <c r="E124" s="199"/>
      <c r="F124" s="21"/>
      <c r="G124" s="201" t="s">
        <v>98</v>
      </c>
      <c r="H124" s="201"/>
      <c r="I124" s="201"/>
      <c r="J124" s="201"/>
      <c r="K124" s="201"/>
      <c r="L124" s="201"/>
      <c r="M124" s="201"/>
      <c r="N124" s="201"/>
      <c r="O124" s="201"/>
      <c r="P124" s="202" t="s">
        <v>8</v>
      </c>
      <c r="Q124" s="188">
        <f>SUM(K107:L120)+SUM(S107:T122)</f>
        <v>0</v>
      </c>
      <c r="R124" s="189"/>
      <c r="S124" s="189"/>
      <c r="T124" s="190"/>
      <c r="U124" s="87"/>
      <c r="AA124" s="204"/>
      <c r="AB124" s="171"/>
      <c r="AC124" s="171"/>
      <c r="AD124" s="171"/>
      <c r="AE124" s="171"/>
      <c r="AF124" s="171"/>
      <c r="AG124" s="171"/>
      <c r="AH124" s="171"/>
      <c r="AI124" s="171"/>
      <c r="AJ124" s="205"/>
      <c r="AK124" s="205"/>
      <c r="AL124" s="205"/>
      <c r="AM124" s="205"/>
      <c r="AN124" s="205"/>
      <c r="AO124" s="205"/>
      <c r="AP124" s="205"/>
      <c r="AQ124" s="205"/>
      <c r="AR124" s="205"/>
    </row>
    <row r="125" spans="1:44" ht="24.75" customHeight="1" thickBot="1">
      <c r="A125" s="20"/>
      <c r="B125" s="196"/>
      <c r="C125" s="197"/>
      <c r="D125" s="198"/>
      <c r="E125" s="200"/>
      <c r="G125" s="201"/>
      <c r="H125" s="201"/>
      <c r="I125" s="201"/>
      <c r="J125" s="201"/>
      <c r="K125" s="201"/>
      <c r="L125" s="201"/>
      <c r="M125" s="201"/>
      <c r="N125" s="201"/>
      <c r="O125" s="201"/>
      <c r="P125" s="203"/>
      <c r="Q125" s="191"/>
      <c r="R125" s="191"/>
      <c r="S125" s="191"/>
      <c r="T125" s="192"/>
      <c r="U125" s="87"/>
      <c r="AA125" s="204"/>
      <c r="AB125" s="171"/>
      <c r="AC125" s="171"/>
      <c r="AD125" s="171"/>
      <c r="AE125" s="171"/>
      <c r="AF125" s="171"/>
      <c r="AG125" s="171"/>
      <c r="AH125" s="171"/>
      <c r="AI125" s="171"/>
      <c r="AJ125" s="205"/>
      <c r="AK125" s="205"/>
      <c r="AL125" s="205"/>
      <c r="AM125" s="205"/>
      <c r="AN125" s="205"/>
      <c r="AO125" s="205"/>
      <c r="AP125" s="205"/>
      <c r="AQ125" s="205"/>
      <c r="AR125" s="205"/>
    </row>
    <row r="126" spans="1:44" ht="6.6" customHeight="1">
      <c r="B126" s="15"/>
      <c r="C126" s="15"/>
      <c r="D126" s="15"/>
      <c r="E126" s="15"/>
      <c r="F126" s="15"/>
      <c r="G126" s="15"/>
      <c r="H126" s="15"/>
      <c r="I126" s="15"/>
      <c r="J126" s="15"/>
      <c r="K126" s="15"/>
      <c r="L126" s="15"/>
      <c r="M126" s="6"/>
      <c r="N126" s="6"/>
      <c r="O126" s="6"/>
      <c r="P126" s="6"/>
      <c r="Q126" s="6"/>
      <c r="R126" s="6"/>
      <c r="S126" s="6"/>
      <c r="T126" s="6"/>
      <c r="U126" s="12"/>
    </row>
    <row r="127" spans="1:44" ht="31.2" customHeight="1">
      <c r="A127" s="20"/>
      <c r="C127" s="19" t="s">
        <v>12</v>
      </c>
      <c r="D127" s="101" t="s">
        <v>94</v>
      </c>
      <c r="E127" s="102"/>
      <c r="F127" s="103"/>
      <c r="G127" s="104"/>
      <c r="H127" s="104"/>
      <c r="I127" s="104"/>
      <c r="J127" s="104"/>
      <c r="K127" s="104"/>
      <c r="L127" s="104"/>
      <c r="M127" s="104"/>
      <c r="N127" s="104"/>
      <c r="O127" s="104"/>
      <c r="T127" s="12"/>
    </row>
    <row r="128" spans="1:44" ht="4.2" customHeight="1">
      <c r="A128" s="20"/>
      <c r="B128" s="185"/>
      <c r="C128" s="185"/>
      <c r="D128" s="15"/>
      <c r="E128" s="15"/>
      <c r="L128" s="18"/>
      <c r="M128" s="19"/>
      <c r="N128" s="15"/>
      <c r="O128" s="18"/>
      <c r="P128" s="18"/>
      <c r="Q128" s="18"/>
      <c r="R128" s="18"/>
      <c r="S128" s="18"/>
      <c r="T128" s="12"/>
    </row>
    <row r="129" spans="2:20" ht="11.4" customHeight="1"/>
    <row r="130" spans="2:20" ht="25.8" customHeight="1">
      <c r="B130" s="186" t="s">
        <v>11</v>
      </c>
      <c r="C130" s="188">
        <f>Q90</f>
        <v>0</v>
      </c>
      <c r="D130" s="189"/>
      <c r="E130" s="189"/>
      <c r="F130" s="190"/>
      <c r="G130" s="170" t="s">
        <v>9</v>
      </c>
      <c r="H130" s="186" t="s">
        <v>10</v>
      </c>
      <c r="I130" s="188">
        <f>Q100</f>
        <v>0</v>
      </c>
      <c r="J130" s="189"/>
      <c r="K130" s="189"/>
      <c r="L130" s="190"/>
      <c r="M130" s="170" t="s">
        <v>9</v>
      </c>
      <c r="N130" s="186" t="s">
        <v>8</v>
      </c>
      <c r="O130" s="188">
        <f>Q124</f>
        <v>0</v>
      </c>
      <c r="P130" s="189"/>
      <c r="Q130" s="189"/>
      <c r="R130" s="190"/>
      <c r="S130" s="12"/>
      <c r="T130" s="12"/>
    </row>
    <row r="131" spans="2:20" ht="25.8" customHeight="1" thickBot="1">
      <c r="B131" s="187"/>
      <c r="C131" s="191"/>
      <c r="D131" s="191"/>
      <c r="E131" s="191"/>
      <c r="F131" s="192"/>
      <c r="G131" s="170"/>
      <c r="H131" s="187"/>
      <c r="I131" s="191"/>
      <c r="J131" s="191"/>
      <c r="K131" s="191"/>
      <c r="L131" s="192"/>
      <c r="M131" s="170"/>
      <c r="N131" s="187"/>
      <c r="O131" s="191"/>
      <c r="P131" s="191"/>
      <c r="Q131" s="191"/>
      <c r="R131" s="192"/>
    </row>
    <row r="132" spans="2:20" ht="6" customHeight="1" thickBot="1">
      <c r="B132" s="88"/>
      <c r="C132" s="88"/>
      <c r="D132" s="88"/>
      <c r="E132" s="88"/>
      <c r="F132" s="88"/>
      <c r="G132" s="88"/>
      <c r="H132" s="88"/>
      <c r="I132" s="88"/>
      <c r="J132" s="88"/>
      <c r="K132" s="88"/>
      <c r="L132" s="88"/>
      <c r="M132" s="88"/>
      <c r="N132" s="88"/>
      <c r="O132" s="88"/>
      <c r="P132" s="88"/>
      <c r="Q132" s="88"/>
      <c r="R132" s="88"/>
    </row>
    <row r="133" spans="2:20" ht="25.8" customHeight="1">
      <c r="B133" s="170" t="s">
        <v>7</v>
      </c>
      <c r="C133" s="171" t="s">
        <v>6</v>
      </c>
      <c r="D133" s="171"/>
      <c r="E133" s="173" t="s">
        <v>5</v>
      </c>
      <c r="F133" s="171" t="s">
        <v>4</v>
      </c>
      <c r="G133" s="175"/>
      <c r="H133" s="177" t="s">
        <v>3</v>
      </c>
      <c r="I133" s="179">
        <f>G133*140</f>
        <v>0</v>
      </c>
      <c r="J133" s="179"/>
      <c r="K133" s="170" t="s">
        <v>2</v>
      </c>
      <c r="L133" s="90"/>
      <c r="M133" s="181" t="s">
        <v>1</v>
      </c>
      <c r="N133" s="182"/>
      <c r="O133" s="166">
        <f>C130+I130+O130+I133</f>
        <v>0</v>
      </c>
      <c r="P133" s="166"/>
      <c r="Q133" s="166"/>
      <c r="R133" s="166"/>
      <c r="S133" s="167"/>
      <c r="T133" s="87"/>
    </row>
    <row r="134" spans="2:20" ht="25.8" customHeight="1" thickBot="1">
      <c r="B134" s="170"/>
      <c r="C134" s="172"/>
      <c r="D134" s="172"/>
      <c r="E134" s="174"/>
      <c r="F134" s="172"/>
      <c r="G134" s="176"/>
      <c r="H134" s="178"/>
      <c r="I134" s="180"/>
      <c r="J134" s="180"/>
      <c r="K134" s="170"/>
      <c r="L134" s="87"/>
      <c r="M134" s="183"/>
      <c r="N134" s="184"/>
      <c r="O134" s="168"/>
      <c r="P134" s="168"/>
      <c r="Q134" s="168"/>
      <c r="R134" s="168"/>
      <c r="S134" s="169"/>
      <c r="T134" s="12"/>
    </row>
    <row r="135" spans="2:20" ht="8.4" customHeight="1">
      <c r="B135" s="3"/>
      <c r="C135" s="3"/>
      <c r="D135" s="3"/>
      <c r="E135" s="12"/>
      <c r="F135" s="12"/>
      <c r="G135" s="12"/>
      <c r="H135" s="12"/>
      <c r="I135" s="12"/>
      <c r="J135" s="12"/>
      <c r="K135" s="12"/>
      <c r="L135" s="12"/>
      <c r="M135" s="12"/>
      <c r="N135" s="12"/>
      <c r="O135" s="12"/>
      <c r="Q135" s="12"/>
      <c r="R135" s="12"/>
      <c r="S135" s="12"/>
      <c r="T135" s="4"/>
    </row>
    <row r="136" spans="2:20" ht="24.9" customHeight="1">
      <c r="B136" s="15" t="s">
        <v>0</v>
      </c>
      <c r="C136" s="15"/>
      <c r="D136" s="15"/>
      <c r="E136" s="15"/>
      <c r="F136" s="15"/>
      <c r="G136" s="15"/>
      <c r="H136" s="15"/>
      <c r="I136" s="15"/>
      <c r="J136" s="15"/>
      <c r="K136" s="15"/>
      <c r="L136" s="15"/>
      <c r="M136" s="2"/>
      <c r="N136" s="2"/>
      <c r="P136" s="4"/>
      <c r="Q136" s="4"/>
      <c r="R136" s="4"/>
      <c r="S136" s="4"/>
      <c r="T136" s="4"/>
    </row>
    <row r="137" spans="2:20" ht="24.75" customHeight="1">
      <c r="B137" s="10"/>
      <c r="C137" s="10"/>
      <c r="D137" s="10"/>
      <c r="E137" s="10"/>
      <c r="F137" s="11"/>
      <c r="G137" s="11"/>
      <c r="H137" s="10"/>
      <c r="I137" s="10"/>
      <c r="K137" s="10"/>
      <c r="L137" s="10"/>
      <c r="M137" s="10"/>
      <c r="N137" s="9"/>
      <c r="O137" s="11"/>
      <c r="P137" s="11"/>
      <c r="Q137" s="10"/>
      <c r="R137" s="10"/>
      <c r="S137" s="12"/>
    </row>
    <row r="138" spans="2:20" ht="24.75" customHeight="1">
      <c r="B138" s="10"/>
      <c r="C138" s="10"/>
      <c r="D138" s="10"/>
      <c r="E138" s="10"/>
      <c r="F138" s="11"/>
      <c r="G138" s="11"/>
      <c r="H138" s="10"/>
      <c r="I138" s="10"/>
      <c r="K138" s="10"/>
      <c r="L138" s="10"/>
      <c r="M138" s="10"/>
      <c r="N138" s="9"/>
      <c r="O138" s="11"/>
      <c r="P138" s="11"/>
      <c r="Q138" s="10"/>
      <c r="R138" s="10"/>
      <c r="S138" s="12"/>
    </row>
    <row r="139" spans="2:20" ht="24.75" customHeight="1">
      <c r="B139" s="10"/>
      <c r="C139" s="10"/>
      <c r="D139" s="10"/>
      <c r="E139" s="10"/>
      <c r="F139" s="11"/>
      <c r="G139" s="11"/>
      <c r="H139" s="10"/>
      <c r="I139" s="10"/>
      <c r="K139" s="9"/>
      <c r="L139" s="9"/>
      <c r="M139" s="9"/>
      <c r="N139" s="9"/>
      <c r="O139" s="11"/>
      <c r="P139" s="11"/>
      <c r="Q139" s="10"/>
      <c r="R139" s="10"/>
      <c r="S139" s="13"/>
    </row>
    <row r="140" spans="2:20" ht="24.75" customHeight="1">
      <c r="B140" s="10"/>
      <c r="C140" s="10"/>
      <c r="D140" s="10"/>
      <c r="E140" s="10"/>
      <c r="F140" s="11"/>
      <c r="G140" s="11"/>
      <c r="H140" s="10"/>
      <c r="I140" s="10"/>
      <c r="K140" s="9"/>
      <c r="L140" s="9"/>
      <c r="M140" s="9"/>
      <c r="N140" s="9"/>
      <c r="O140" s="11"/>
      <c r="P140" s="11"/>
      <c r="Q140" s="10"/>
      <c r="R140" s="10"/>
      <c r="S140" s="13"/>
    </row>
    <row r="141" spans="2:20" ht="24.75" customHeight="1">
      <c r="B141" s="10"/>
      <c r="C141" s="10"/>
      <c r="D141" s="10"/>
      <c r="E141" s="10"/>
      <c r="F141" s="11"/>
      <c r="G141" s="11"/>
      <c r="H141" s="10"/>
      <c r="I141" s="10"/>
      <c r="K141" s="9"/>
      <c r="L141" s="9"/>
      <c r="M141" s="9"/>
      <c r="N141" s="9"/>
      <c r="O141" s="11"/>
      <c r="P141" s="11"/>
      <c r="Q141" s="10"/>
      <c r="R141" s="10"/>
      <c r="S141" s="12"/>
    </row>
    <row r="142" spans="2:20" ht="24.75" customHeight="1">
      <c r="B142" s="10"/>
      <c r="C142" s="10"/>
      <c r="D142" s="10"/>
      <c r="E142" s="10"/>
      <c r="F142" s="11"/>
      <c r="G142" s="11"/>
      <c r="H142" s="10"/>
      <c r="I142" s="10"/>
      <c r="K142" s="10"/>
      <c r="L142" s="10"/>
      <c r="M142" s="10"/>
      <c r="N142" s="9"/>
      <c r="O142" s="4"/>
      <c r="P142" s="4"/>
      <c r="Q142" s="4"/>
      <c r="R142" s="4"/>
      <c r="S142" s="4"/>
    </row>
    <row r="143" spans="2:20" ht="24.75" customHeight="1">
      <c r="B143" s="8"/>
      <c r="C143" s="8"/>
      <c r="D143" s="8"/>
      <c r="E143" s="8"/>
      <c r="F143" s="8"/>
      <c r="G143" s="7"/>
      <c r="H143" s="5"/>
      <c r="I143" s="6"/>
      <c r="J143" s="6"/>
      <c r="K143" s="5"/>
      <c r="L143" s="5"/>
      <c r="O143" s="4"/>
      <c r="P143" s="4"/>
      <c r="Q143" s="4"/>
      <c r="R143" s="4"/>
      <c r="S143" s="4"/>
    </row>
    <row r="144" spans="2:20" ht="24.75" customHeight="1">
      <c r="B144" s="3"/>
      <c r="C144" s="3"/>
      <c r="F144" s="2"/>
      <c r="G144" s="2"/>
      <c r="H144" s="2"/>
      <c r="I144" s="2"/>
      <c r="J144" s="2"/>
      <c r="K144" s="2"/>
      <c r="L144" s="2"/>
      <c r="M144" s="2"/>
    </row>
    <row r="145" spans="2:14" ht="24.75" customHeight="1">
      <c r="B145" s="3"/>
      <c r="C145" s="3"/>
      <c r="F145" s="2"/>
      <c r="G145" s="2"/>
      <c r="H145" s="2"/>
      <c r="I145" s="2"/>
      <c r="J145" s="2"/>
      <c r="K145" s="2"/>
      <c r="L145" s="2"/>
      <c r="M145" s="2"/>
      <c r="N145" s="2"/>
    </row>
  </sheetData>
  <mergeCells count="400">
    <mergeCell ref="B84:D85"/>
    <mergeCell ref="E84:G84"/>
    <mergeCell ref="I84:J84"/>
    <mergeCell ref="O1:T2"/>
    <mergeCell ref="A3:T3"/>
    <mergeCell ref="G2:N2"/>
    <mergeCell ref="E49:L50"/>
    <mergeCell ref="E117:L118"/>
    <mergeCell ref="A6:C6"/>
    <mergeCell ref="D6:T6"/>
    <mergeCell ref="A4:E4"/>
    <mergeCell ref="N4:T4"/>
    <mergeCell ref="K5:L5"/>
    <mergeCell ref="A8:D8"/>
    <mergeCell ref="I83:J83"/>
    <mergeCell ref="L83:N83"/>
    <mergeCell ref="O83:Q83"/>
    <mergeCell ref="S83:T83"/>
    <mergeCell ref="L8:N8"/>
    <mergeCell ref="B10:D11"/>
    <mergeCell ref="E10:G11"/>
    <mergeCell ref="H10:H11"/>
    <mergeCell ref="I10:J11"/>
    <mergeCell ref="L10:N11"/>
    <mergeCell ref="O10:Q11"/>
    <mergeCell ref="R10:R11"/>
    <mergeCell ref="S10:T11"/>
    <mergeCell ref="B12:D12"/>
    <mergeCell ref="E12:G12"/>
    <mergeCell ref="I12:J12"/>
    <mergeCell ref="L12:N12"/>
    <mergeCell ref="O12:Q12"/>
    <mergeCell ref="S12:T12"/>
    <mergeCell ref="B13:D13"/>
    <mergeCell ref="E13:G13"/>
    <mergeCell ref="I13:J13"/>
    <mergeCell ref="L13:N13"/>
    <mergeCell ref="O13:Q13"/>
    <mergeCell ref="S13:T13"/>
    <mergeCell ref="B14:D14"/>
    <mergeCell ref="E14:G14"/>
    <mergeCell ref="I14:J14"/>
    <mergeCell ref="L14:N14"/>
    <mergeCell ref="O14:Q14"/>
    <mergeCell ref="S14:T14"/>
    <mergeCell ref="B15:D15"/>
    <mergeCell ref="E15:G15"/>
    <mergeCell ref="I15:J15"/>
    <mergeCell ref="L15:N15"/>
    <mergeCell ref="O15:Q15"/>
    <mergeCell ref="S15:T15"/>
    <mergeCell ref="B16:D17"/>
    <mergeCell ref="E16:G16"/>
    <mergeCell ref="I16:J16"/>
    <mergeCell ref="L16:N16"/>
    <mergeCell ref="O16:Q16"/>
    <mergeCell ref="S16:T16"/>
    <mergeCell ref="E17:G17"/>
    <mergeCell ref="I17:J17"/>
    <mergeCell ref="L17:N17"/>
    <mergeCell ref="O17:Q17"/>
    <mergeCell ref="S17:T17"/>
    <mergeCell ref="L18:N18"/>
    <mergeCell ref="O18:Q18"/>
    <mergeCell ref="S18:T18"/>
    <mergeCell ref="L19:N19"/>
    <mergeCell ref="O19:Q19"/>
    <mergeCell ref="S19:T19"/>
    <mergeCell ref="L20:N20"/>
    <mergeCell ref="O20:Q20"/>
    <mergeCell ref="S20:T20"/>
    <mergeCell ref="P22:P23"/>
    <mergeCell ref="Q22:T23"/>
    <mergeCell ref="A26:C26"/>
    <mergeCell ref="B28:D29"/>
    <mergeCell ref="E28:F29"/>
    <mergeCell ref="G28:H29"/>
    <mergeCell ref="M28:N28"/>
    <mergeCell ref="R28:S28"/>
    <mergeCell ref="M29:N29"/>
    <mergeCell ref="R29:S29"/>
    <mergeCell ref="B30:D30"/>
    <mergeCell ref="E30:F30"/>
    <mergeCell ref="M30:N30"/>
    <mergeCell ref="R30:S30"/>
    <mergeCell ref="B31:D31"/>
    <mergeCell ref="E31:F31"/>
    <mergeCell ref="B32:D32"/>
    <mergeCell ref="E32:F32"/>
    <mergeCell ref="P32:P33"/>
    <mergeCell ref="Q32:T33"/>
    <mergeCell ref="K39:L40"/>
    <mergeCell ref="M39:N44"/>
    <mergeCell ref="O39:O44"/>
    <mergeCell ref="A35:D35"/>
    <mergeCell ref="B37:D38"/>
    <mergeCell ref="E37:L37"/>
    <mergeCell ref="M37:T37"/>
    <mergeCell ref="E38:F38"/>
    <mergeCell ref="H38:I38"/>
    <mergeCell ref="K38:L38"/>
    <mergeCell ref="M38:N38"/>
    <mergeCell ref="P38:Q38"/>
    <mergeCell ref="S38:T38"/>
    <mergeCell ref="P39:P44"/>
    <mergeCell ref="Q39:Q44"/>
    <mergeCell ref="R39:R44"/>
    <mergeCell ref="S39:T44"/>
    <mergeCell ref="B41:D42"/>
    <mergeCell ref="E41:F42"/>
    <mergeCell ref="G41:G42"/>
    <mergeCell ref="H41:H42"/>
    <mergeCell ref="I41:I42"/>
    <mergeCell ref="J41:J42"/>
    <mergeCell ref="K41:L42"/>
    <mergeCell ref="B43:D44"/>
    <mergeCell ref="E43:F44"/>
    <mergeCell ref="G43:G44"/>
    <mergeCell ref="H43:H44"/>
    <mergeCell ref="I43:I44"/>
    <mergeCell ref="J43:J44"/>
    <mergeCell ref="K43:L44"/>
    <mergeCell ref="B39:D40"/>
    <mergeCell ref="E39:F40"/>
    <mergeCell ref="G39:G40"/>
    <mergeCell ref="H39:H40"/>
    <mergeCell ref="I39:I40"/>
    <mergeCell ref="J39:J40"/>
    <mergeCell ref="B45:D46"/>
    <mergeCell ref="E45:F46"/>
    <mergeCell ref="G45:G46"/>
    <mergeCell ref="H45:H46"/>
    <mergeCell ref="I45:I46"/>
    <mergeCell ref="J45:J46"/>
    <mergeCell ref="K45:L46"/>
    <mergeCell ref="M45:N46"/>
    <mergeCell ref="O45:O46"/>
    <mergeCell ref="P45:P46"/>
    <mergeCell ref="Q45:Q46"/>
    <mergeCell ref="R45:R46"/>
    <mergeCell ref="S45:T46"/>
    <mergeCell ref="B47:D50"/>
    <mergeCell ref="E47:F48"/>
    <mergeCell ref="G47:G48"/>
    <mergeCell ref="H47:H48"/>
    <mergeCell ref="I47:I48"/>
    <mergeCell ref="J47:J48"/>
    <mergeCell ref="K47:L48"/>
    <mergeCell ref="M47:N48"/>
    <mergeCell ref="O47:O48"/>
    <mergeCell ref="P47:P48"/>
    <mergeCell ref="Q47:Q48"/>
    <mergeCell ref="R47:R48"/>
    <mergeCell ref="S47:T48"/>
    <mergeCell ref="M49:N50"/>
    <mergeCell ref="O49:O50"/>
    <mergeCell ref="P49:P50"/>
    <mergeCell ref="Q49:Q50"/>
    <mergeCell ref="R49:R50"/>
    <mergeCell ref="S49:T50"/>
    <mergeCell ref="B51:D54"/>
    <mergeCell ref="E51:F52"/>
    <mergeCell ref="G51:G52"/>
    <mergeCell ref="H51:H52"/>
    <mergeCell ref="I51:I52"/>
    <mergeCell ref="J51:J52"/>
    <mergeCell ref="K51:L52"/>
    <mergeCell ref="M51:N54"/>
    <mergeCell ref="O51:O54"/>
    <mergeCell ref="P51:P54"/>
    <mergeCell ref="Q51:Q54"/>
    <mergeCell ref="R51:R54"/>
    <mergeCell ref="S51:T54"/>
    <mergeCell ref="E53:L54"/>
    <mergeCell ref="AA53:AE54"/>
    <mergeCell ref="AF53:AF54"/>
    <mergeCell ref="AG53:AK54"/>
    <mergeCell ref="AL53:AL54"/>
    <mergeCell ref="AM53:AQ54"/>
    <mergeCell ref="B56:D57"/>
    <mergeCell ref="E56:E57"/>
    <mergeCell ref="G56:O57"/>
    <mergeCell ref="P56:P57"/>
    <mergeCell ref="Q56:T57"/>
    <mergeCell ref="AA56:AA57"/>
    <mergeCell ref="AB56:AI57"/>
    <mergeCell ref="AJ56:AJ57"/>
    <mergeCell ref="AK56:AK57"/>
    <mergeCell ref="AL56:AR57"/>
    <mergeCell ref="B60:C60"/>
    <mergeCell ref="B62:B63"/>
    <mergeCell ref="C62:F63"/>
    <mergeCell ref="G62:G63"/>
    <mergeCell ref="H62:H63"/>
    <mergeCell ref="I62:L63"/>
    <mergeCell ref="M62:M63"/>
    <mergeCell ref="N62:N63"/>
    <mergeCell ref="O62:R63"/>
    <mergeCell ref="B83:D83"/>
    <mergeCell ref="E83:G83"/>
    <mergeCell ref="B65:B66"/>
    <mergeCell ref="C65:D66"/>
    <mergeCell ref="E65:E66"/>
    <mergeCell ref="F65:F66"/>
    <mergeCell ref="G65:G66"/>
    <mergeCell ref="H65:H66"/>
    <mergeCell ref="I65:J66"/>
    <mergeCell ref="O65:S66"/>
    <mergeCell ref="S80:T80"/>
    <mergeCell ref="B81:D81"/>
    <mergeCell ref="E81:G81"/>
    <mergeCell ref="I81:J81"/>
    <mergeCell ref="L81:N81"/>
    <mergeCell ref="O81:Q81"/>
    <mergeCell ref="S81:T81"/>
    <mergeCell ref="B82:D82"/>
    <mergeCell ref="E82:G82"/>
    <mergeCell ref="I82:J82"/>
    <mergeCell ref="L82:N82"/>
    <mergeCell ref="O82:Q82"/>
    <mergeCell ref="S82:T82"/>
    <mergeCell ref="K65:K66"/>
    <mergeCell ref="M65:N66"/>
    <mergeCell ref="B78:D79"/>
    <mergeCell ref="E78:G79"/>
    <mergeCell ref="H78:H79"/>
    <mergeCell ref="I78:J79"/>
    <mergeCell ref="L78:N79"/>
    <mergeCell ref="O78:Q79"/>
    <mergeCell ref="R78:R79"/>
    <mergeCell ref="S78:T79"/>
    <mergeCell ref="B80:D80"/>
    <mergeCell ref="E80:G80"/>
    <mergeCell ref="I80:J80"/>
    <mergeCell ref="L80:N80"/>
    <mergeCell ref="O80:Q80"/>
    <mergeCell ref="O69:T70"/>
    <mergeCell ref="G70:N70"/>
    <mergeCell ref="A71:T71"/>
    <mergeCell ref="A72:E72"/>
    <mergeCell ref="N72:T72"/>
    <mergeCell ref="K73:L73"/>
    <mergeCell ref="A74:C74"/>
    <mergeCell ref="D74:T74"/>
    <mergeCell ref="A76:D76"/>
    <mergeCell ref="L76:N76"/>
    <mergeCell ref="L84:N84"/>
    <mergeCell ref="O84:Q84"/>
    <mergeCell ref="S84:T84"/>
    <mergeCell ref="E85:G85"/>
    <mergeCell ref="I85:J85"/>
    <mergeCell ref="L85:N85"/>
    <mergeCell ref="O85:Q85"/>
    <mergeCell ref="S85:T85"/>
    <mergeCell ref="L86:N86"/>
    <mergeCell ref="O86:Q86"/>
    <mergeCell ref="S86:T86"/>
    <mergeCell ref="L87:N87"/>
    <mergeCell ref="O87:Q87"/>
    <mergeCell ref="S87:T87"/>
    <mergeCell ref="L88:N88"/>
    <mergeCell ref="O88:Q88"/>
    <mergeCell ref="S88:T88"/>
    <mergeCell ref="P90:P91"/>
    <mergeCell ref="Q90:T91"/>
    <mergeCell ref="A94:C94"/>
    <mergeCell ref="B96:D97"/>
    <mergeCell ref="E96:F97"/>
    <mergeCell ref="G96:H97"/>
    <mergeCell ref="M96:N96"/>
    <mergeCell ref="R96:S96"/>
    <mergeCell ref="M97:N97"/>
    <mergeCell ref="R97:S97"/>
    <mergeCell ref="B98:D98"/>
    <mergeCell ref="E98:F98"/>
    <mergeCell ref="M98:N98"/>
    <mergeCell ref="R98:S98"/>
    <mergeCell ref="K107:L108"/>
    <mergeCell ref="M107:N112"/>
    <mergeCell ref="O107:O112"/>
    <mergeCell ref="B99:D99"/>
    <mergeCell ref="E99:F99"/>
    <mergeCell ref="B100:D100"/>
    <mergeCell ref="E100:F100"/>
    <mergeCell ref="P100:P101"/>
    <mergeCell ref="Q100:T101"/>
    <mergeCell ref="A103:D103"/>
    <mergeCell ref="B105:D106"/>
    <mergeCell ref="E105:L105"/>
    <mergeCell ref="M105:T105"/>
    <mergeCell ref="E106:F106"/>
    <mergeCell ref="H106:I106"/>
    <mergeCell ref="K106:L106"/>
    <mergeCell ref="M106:N106"/>
    <mergeCell ref="P106:Q106"/>
    <mergeCell ref="S106:T106"/>
    <mergeCell ref="P107:P112"/>
    <mergeCell ref="Q107:Q112"/>
    <mergeCell ref="R107:R112"/>
    <mergeCell ref="S107:T112"/>
    <mergeCell ref="B109:D110"/>
    <mergeCell ref="E109:F110"/>
    <mergeCell ref="G109:G110"/>
    <mergeCell ref="H109:H110"/>
    <mergeCell ref="I109:I110"/>
    <mergeCell ref="J109:J110"/>
    <mergeCell ref="K109:L110"/>
    <mergeCell ref="B111:D112"/>
    <mergeCell ref="E111:F112"/>
    <mergeCell ref="G111:G112"/>
    <mergeCell ref="H111:H112"/>
    <mergeCell ref="I111:I112"/>
    <mergeCell ref="J111:J112"/>
    <mergeCell ref="K111:L112"/>
    <mergeCell ref="B107:D108"/>
    <mergeCell ref="E107:F108"/>
    <mergeCell ref="G107:G108"/>
    <mergeCell ref="H107:H108"/>
    <mergeCell ref="I107:I108"/>
    <mergeCell ref="J107:J108"/>
    <mergeCell ref="B113:D114"/>
    <mergeCell ref="E113:F114"/>
    <mergeCell ref="G113:G114"/>
    <mergeCell ref="H113:H114"/>
    <mergeCell ref="I113:I114"/>
    <mergeCell ref="J113:J114"/>
    <mergeCell ref="K113:L114"/>
    <mergeCell ref="M113:N114"/>
    <mergeCell ref="O113:O114"/>
    <mergeCell ref="P113:P114"/>
    <mergeCell ref="Q113:Q114"/>
    <mergeCell ref="R113:R114"/>
    <mergeCell ref="S113:T114"/>
    <mergeCell ref="B115:D118"/>
    <mergeCell ref="E115:F116"/>
    <mergeCell ref="G115:G116"/>
    <mergeCell ref="H115:H116"/>
    <mergeCell ref="I115:I116"/>
    <mergeCell ref="J115:J116"/>
    <mergeCell ref="K115:L116"/>
    <mergeCell ref="M115:N116"/>
    <mergeCell ref="O115:O116"/>
    <mergeCell ref="P115:P116"/>
    <mergeCell ref="Q115:Q116"/>
    <mergeCell ref="R115:R116"/>
    <mergeCell ref="S115:T116"/>
    <mergeCell ref="M117:N118"/>
    <mergeCell ref="O117:O118"/>
    <mergeCell ref="P117:P118"/>
    <mergeCell ref="Q117:Q118"/>
    <mergeCell ref="R117:R118"/>
    <mergeCell ref="S117:T118"/>
    <mergeCell ref="B119:D122"/>
    <mergeCell ref="E119:F120"/>
    <mergeCell ref="G119:G120"/>
    <mergeCell ref="H119:H120"/>
    <mergeCell ref="I119:I120"/>
    <mergeCell ref="J119:J120"/>
    <mergeCell ref="K119:L120"/>
    <mergeCell ref="M119:N122"/>
    <mergeCell ref="O119:O122"/>
    <mergeCell ref="P119:P122"/>
    <mergeCell ref="Q119:Q122"/>
    <mergeCell ref="R119:R122"/>
    <mergeCell ref="S119:T122"/>
    <mergeCell ref="E121:L122"/>
    <mergeCell ref="AA121:AE122"/>
    <mergeCell ref="AF121:AF122"/>
    <mergeCell ref="AG121:AK122"/>
    <mergeCell ref="AL121:AL122"/>
    <mergeCell ref="AM121:AQ122"/>
    <mergeCell ref="B124:D125"/>
    <mergeCell ref="E124:E125"/>
    <mergeCell ref="G124:O125"/>
    <mergeCell ref="P124:P125"/>
    <mergeCell ref="Q124:T125"/>
    <mergeCell ref="AA124:AA125"/>
    <mergeCell ref="AB124:AI125"/>
    <mergeCell ref="AJ124:AJ125"/>
    <mergeCell ref="AK124:AK125"/>
    <mergeCell ref="AL124:AR125"/>
    <mergeCell ref="B128:C128"/>
    <mergeCell ref="B130:B131"/>
    <mergeCell ref="C130:F131"/>
    <mergeCell ref="G130:G131"/>
    <mergeCell ref="H130:H131"/>
    <mergeCell ref="I130:L131"/>
    <mergeCell ref="M130:M131"/>
    <mergeCell ref="N130:N131"/>
    <mergeCell ref="O130:R131"/>
    <mergeCell ref="O133:S134"/>
    <mergeCell ref="B133:B134"/>
    <mergeCell ref="C133:D134"/>
    <mergeCell ref="E133:E134"/>
    <mergeCell ref="F133:F134"/>
    <mergeCell ref="G133:G134"/>
    <mergeCell ref="H133:H134"/>
    <mergeCell ref="I133:J134"/>
    <mergeCell ref="K133:K134"/>
    <mergeCell ref="M133:N134"/>
  </mergeCells>
  <phoneticPr fontId="2"/>
  <printOptions horizontalCentered="1" verticalCentered="1"/>
  <pageMargins left="0.15748031496062992" right="0.19685039370078741" top="0.15748031496062992" bottom="0.35433070866141736" header="0.15748031496062992" footer="0.15748031496062992"/>
  <pageSetup paperSize="9" scale="55" fitToHeight="2" orientation="portrait" r:id="rId1"/>
  <headerFooter alignWithMargins="0"/>
  <rowBreaks count="1" manualBreakCount="1">
    <brk id="68" max="19"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859FE-0729-4073-AB58-8BDECBF220CE}">
  <sheetPr>
    <tabColor theme="5" tint="0.59999389629810485"/>
  </sheetPr>
  <dimension ref="A1:AR145"/>
  <sheetViews>
    <sheetView view="pageBreakPreview" zoomScale="80" zoomScaleNormal="75" zoomScaleSheetLayoutView="80" workbookViewId="0">
      <selection activeCell="E117" sqref="E117:O125"/>
    </sheetView>
  </sheetViews>
  <sheetFormatPr defaultColWidth="8.21875" defaultRowHeight="24.75" customHeight="1"/>
  <cols>
    <col min="1" max="1" width="4.109375" style="68" customWidth="1"/>
    <col min="2" max="20" width="8.5546875" style="68" customWidth="1"/>
    <col min="21" max="21" width="1.6640625" style="68" customWidth="1"/>
    <col min="22" max="25" width="8.21875" style="68"/>
    <col min="26" max="44" width="7.6640625" style="68" customWidth="1"/>
    <col min="45" max="16384" width="8.21875" style="68"/>
  </cols>
  <sheetData>
    <row r="1" spans="1:43" ht="9" customHeight="1">
      <c r="N1" s="105"/>
      <c r="O1" s="543" t="s">
        <v>75</v>
      </c>
      <c r="P1" s="474"/>
      <c r="Q1" s="474"/>
      <c r="R1" s="474"/>
      <c r="S1" s="474"/>
      <c r="T1" s="475"/>
    </row>
    <row r="2" spans="1:43" ht="37.200000000000003" customHeight="1">
      <c r="A2" s="106"/>
      <c r="B2" s="106"/>
      <c r="C2" s="106"/>
      <c r="D2" s="106"/>
      <c r="E2" s="106"/>
      <c r="F2" s="106"/>
      <c r="G2" s="545" t="s">
        <v>72</v>
      </c>
      <c r="H2" s="545"/>
      <c r="I2" s="545"/>
      <c r="J2" s="545"/>
      <c r="K2" s="545"/>
      <c r="L2" s="545"/>
      <c r="M2" s="545"/>
      <c r="N2" s="546"/>
      <c r="O2" s="428"/>
      <c r="P2" s="429"/>
      <c r="Q2" s="429"/>
      <c r="R2" s="429"/>
      <c r="S2" s="429"/>
      <c r="T2" s="544"/>
    </row>
    <row r="3" spans="1:43" ht="48.6" customHeight="1" thickBot="1">
      <c r="A3" s="547" t="s">
        <v>95</v>
      </c>
      <c r="B3" s="548"/>
      <c r="C3" s="548"/>
      <c r="D3" s="548"/>
      <c r="E3" s="548"/>
      <c r="F3" s="548"/>
      <c r="G3" s="548"/>
      <c r="H3" s="548"/>
      <c r="I3" s="548"/>
      <c r="J3" s="548"/>
      <c r="K3" s="548"/>
      <c r="L3" s="548"/>
      <c r="M3" s="548"/>
      <c r="N3" s="548"/>
      <c r="O3" s="548"/>
      <c r="P3" s="548"/>
      <c r="Q3" s="548"/>
      <c r="R3" s="548"/>
      <c r="S3" s="548"/>
      <c r="T3" s="548"/>
    </row>
    <row r="4" spans="1:43" ht="24.6" customHeight="1" thickBot="1">
      <c r="A4" s="531" t="s">
        <v>71</v>
      </c>
      <c r="B4" s="532"/>
      <c r="C4" s="532"/>
      <c r="D4" s="532"/>
      <c r="E4" s="533"/>
      <c r="F4" s="107"/>
      <c r="G4" s="108"/>
      <c r="H4" s="108"/>
      <c r="I4" s="108"/>
      <c r="J4" s="108"/>
      <c r="K4" s="108"/>
      <c r="L4" s="108"/>
      <c r="M4" s="108"/>
      <c r="N4" s="534"/>
      <c r="O4" s="534"/>
      <c r="P4" s="534"/>
      <c r="Q4" s="534"/>
      <c r="R4" s="534"/>
      <c r="S4" s="534"/>
      <c r="T4" s="534"/>
      <c r="Z4" s="109"/>
      <c r="AA4" s="109"/>
      <c r="AB4" s="109"/>
      <c r="AC4" s="109"/>
    </row>
    <row r="5" spans="1:43" ht="8.1" customHeight="1">
      <c r="A5" s="76"/>
      <c r="B5" s="76"/>
      <c r="C5" s="76"/>
      <c r="D5" s="76"/>
      <c r="E5" s="76"/>
      <c r="F5" s="76"/>
      <c r="G5" s="76"/>
      <c r="H5" s="76"/>
      <c r="I5" s="76"/>
      <c r="J5" s="76"/>
      <c r="K5" s="535"/>
      <c r="L5" s="535"/>
      <c r="M5" s="110"/>
      <c r="N5" s="76"/>
      <c r="O5" s="111"/>
      <c r="P5" s="111"/>
      <c r="Q5" s="112"/>
      <c r="R5" s="111"/>
      <c r="S5" s="111"/>
      <c r="T5" s="113"/>
      <c r="Z5" s="109"/>
      <c r="AA5" s="109"/>
      <c r="AB5" s="109"/>
    </row>
    <row r="6" spans="1:43" ht="50.4" customHeight="1">
      <c r="A6" s="536" t="s">
        <v>70</v>
      </c>
      <c r="B6" s="536"/>
      <c r="C6" s="537"/>
      <c r="D6" s="538" t="s">
        <v>74</v>
      </c>
      <c r="E6" s="539"/>
      <c r="F6" s="539"/>
      <c r="G6" s="539"/>
      <c r="H6" s="539"/>
      <c r="I6" s="539"/>
      <c r="J6" s="539"/>
      <c r="K6" s="539"/>
      <c r="L6" s="539"/>
      <c r="M6" s="539"/>
      <c r="N6" s="539"/>
      <c r="O6" s="539"/>
      <c r="P6" s="539"/>
      <c r="Q6" s="539"/>
      <c r="R6" s="539"/>
      <c r="S6" s="539"/>
      <c r="T6" s="539"/>
      <c r="U6" s="113"/>
      <c r="AA6" s="74"/>
      <c r="AB6" s="74"/>
      <c r="AC6" s="74"/>
      <c r="AK6" s="114"/>
      <c r="AL6" s="114"/>
      <c r="AM6" s="114"/>
      <c r="AN6" s="74"/>
      <c r="AO6" s="74"/>
      <c r="AP6" s="74"/>
      <c r="AQ6" s="74"/>
    </row>
    <row r="7" spans="1:43" ht="4.2" customHeight="1">
      <c r="A7" s="115"/>
      <c r="B7" s="115"/>
      <c r="C7" s="115"/>
      <c r="D7" s="116"/>
      <c r="E7" s="116"/>
      <c r="F7" s="116"/>
      <c r="G7" s="116"/>
      <c r="H7" s="116"/>
      <c r="I7" s="116"/>
      <c r="J7" s="116"/>
      <c r="K7" s="116"/>
      <c r="L7" s="116"/>
      <c r="M7" s="116"/>
      <c r="N7" s="116"/>
      <c r="O7" s="116"/>
      <c r="P7" s="116"/>
      <c r="Q7" s="116"/>
      <c r="R7" s="116"/>
      <c r="S7" s="116"/>
      <c r="T7" s="116"/>
      <c r="AA7" s="74"/>
      <c r="AB7" s="74"/>
      <c r="AC7" s="74"/>
      <c r="AK7" s="114"/>
      <c r="AL7" s="114"/>
      <c r="AM7" s="114"/>
      <c r="AN7" s="74"/>
      <c r="AO7" s="74"/>
      <c r="AP7" s="74"/>
      <c r="AQ7" s="74"/>
    </row>
    <row r="8" spans="1:43" ht="24.75" customHeight="1">
      <c r="A8" s="466" t="s">
        <v>69</v>
      </c>
      <c r="B8" s="467"/>
      <c r="C8" s="467"/>
      <c r="D8" s="468"/>
      <c r="E8" s="82"/>
      <c r="F8" s="117"/>
      <c r="G8" s="117"/>
      <c r="H8" s="117"/>
      <c r="I8" s="117"/>
      <c r="J8" s="117"/>
      <c r="K8" s="117"/>
      <c r="L8" s="540" t="s">
        <v>68</v>
      </c>
      <c r="M8" s="541"/>
      <c r="N8" s="542"/>
      <c r="O8" s="76"/>
      <c r="P8" s="74"/>
      <c r="Q8" s="74"/>
      <c r="R8" s="74"/>
      <c r="S8" s="74"/>
      <c r="T8" s="74"/>
    </row>
    <row r="9" spans="1:43" ht="4.2" customHeight="1">
      <c r="A9" s="118"/>
    </row>
    <row r="10" spans="1:43" ht="27.6" customHeight="1">
      <c r="A10" s="118"/>
      <c r="B10" s="525" t="s">
        <v>65</v>
      </c>
      <c r="C10" s="526"/>
      <c r="D10" s="527"/>
      <c r="E10" s="458" t="s">
        <v>67</v>
      </c>
      <c r="F10" s="458"/>
      <c r="G10" s="458"/>
      <c r="H10" s="527" t="s">
        <v>66</v>
      </c>
      <c r="I10" s="525" t="s">
        <v>62</v>
      </c>
      <c r="J10" s="527"/>
      <c r="L10" s="482" t="s">
        <v>65</v>
      </c>
      <c r="M10" s="482"/>
      <c r="N10" s="482"/>
      <c r="O10" s="458" t="s">
        <v>64</v>
      </c>
      <c r="P10" s="458"/>
      <c r="Q10" s="458"/>
      <c r="R10" s="510" t="s">
        <v>63</v>
      </c>
      <c r="S10" s="482" t="s">
        <v>62</v>
      </c>
      <c r="T10" s="482"/>
    </row>
    <row r="11" spans="1:43" ht="27.6" customHeight="1" thickBot="1">
      <c r="A11" s="118"/>
      <c r="B11" s="528"/>
      <c r="C11" s="529"/>
      <c r="D11" s="530"/>
      <c r="E11" s="511"/>
      <c r="F11" s="511"/>
      <c r="G11" s="511"/>
      <c r="H11" s="530"/>
      <c r="I11" s="528"/>
      <c r="J11" s="530"/>
      <c r="L11" s="483"/>
      <c r="M11" s="483"/>
      <c r="N11" s="483"/>
      <c r="O11" s="511"/>
      <c r="P11" s="511"/>
      <c r="Q11" s="511"/>
      <c r="R11" s="511"/>
      <c r="S11" s="483"/>
      <c r="T11" s="483"/>
    </row>
    <row r="12" spans="1:43" ht="27.6" customHeight="1" thickTop="1">
      <c r="A12" s="118"/>
      <c r="B12" s="512" t="s">
        <v>61</v>
      </c>
      <c r="C12" s="513"/>
      <c r="D12" s="514"/>
      <c r="E12" s="515" t="s">
        <v>60</v>
      </c>
      <c r="F12" s="516"/>
      <c r="G12" s="517"/>
      <c r="H12" s="67"/>
      <c r="I12" s="518">
        <f>H12*9000</f>
        <v>0</v>
      </c>
      <c r="J12" s="519"/>
      <c r="L12" s="460" t="s">
        <v>46</v>
      </c>
      <c r="M12" s="460"/>
      <c r="N12" s="460"/>
      <c r="O12" s="520" t="s">
        <v>77</v>
      </c>
      <c r="P12" s="521"/>
      <c r="Q12" s="522"/>
      <c r="R12" s="69"/>
      <c r="S12" s="553">
        <f>R12*100</f>
        <v>0</v>
      </c>
      <c r="T12" s="554"/>
    </row>
    <row r="13" spans="1:43" ht="27.6" customHeight="1">
      <c r="A13" s="118"/>
      <c r="B13" s="505" t="s">
        <v>58</v>
      </c>
      <c r="C13" s="506"/>
      <c r="D13" s="507"/>
      <c r="E13" s="458" t="s">
        <v>57</v>
      </c>
      <c r="F13" s="458"/>
      <c r="G13" s="458"/>
      <c r="H13" s="70"/>
      <c r="I13" s="498">
        <f>H13*36000</f>
        <v>0</v>
      </c>
      <c r="J13" s="499"/>
      <c r="L13" s="466" t="s">
        <v>56</v>
      </c>
      <c r="M13" s="467"/>
      <c r="N13" s="468"/>
      <c r="O13" s="489" t="s">
        <v>78</v>
      </c>
      <c r="P13" s="490"/>
      <c r="Q13" s="491"/>
      <c r="R13" s="73"/>
      <c r="S13" s="492">
        <f>R13*300</f>
        <v>0</v>
      </c>
      <c r="T13" s="493"/>
    </row>
    <row r="14" spans="1:43" ht="27.6" customHeight="1">
      <c r="A14" s="118"/>
      <c r="B14" s="482" t="s">
        <v>55</v>
      </c>
      <c r="C14" s="482"/>
      <c r="D14" s="482"/>
      <c r="E14" s="458" t="s">
        <v>54</v>
      </c>
      <c r="F14" s="458"/>
      <c r="G14" s="458"/>
      <c r="H14" s="70"/>
      <c r="I14" s="496">
        <f>H14*71000</f>
        <v>0</v>
      </c>
      <c r="J14" s="497"/>
      <c r="L14" s="504" t="s">
        <v>79</v>
      </c>
      <c r="M14" s="504"/>
      <c r="N14" s="504"/>
      <c r="O14" s="489" t="s">
        <v>80</v>
      </c>
      <c r="P14" s="490"/>
      <c r="Q14" s="491"/>
      <c r="R14" s="72"/>
      <c r="S14" s="492">
        <f>R14*300</f>
        <v>0</v>
      </c>
      <c r="T14" s="493"/>
    </row>
    <row r="15" spans="1:43" ht="27.6" customHeight="1">
      <c r="A15" s="118"/>
      <c r="B15" s="500" t="s">
        <v>53</v>
      </c>
      <c r="C15" s="500"/>
      <c r="D15" s="500"/>
      <c r="E15" s="458" t="s">
        <v>52</v>
      </c>
      <c r="F15" s="458"/>
      <c r="G15" s="458"/>
      <c r="H15" s="73"/>
      <c r="I15" s="498">
        <f>H15*9000</f>
        <v>0</v>
      </c>
      <c r="J15" s="499"/>
      <c r="L15" s="501" t="s">
        <v>81</v>
      </c>
      <c r="M15" s="502"/>
      <c r="N15" s="503"/>
      <c r="O15" s="489" t="s">
        <v>82</v>
      </c>
      <c r="P15" s="490"/>
      <c r="Q15" s="491"/>
      <c r="R15" s="73"/>
      <c r="S15" s="492">
        <f>R15*200</f>
        <v>0</v>
      </c>
      <c r="T15" s="493"/>
    </row>
    <row r="16" spans="1:43" ht="27.6" customHeight="1">
      <c r="A16" s="118"/>
      <c r="B16" s="494" t="s">
        <v>50</v>
      </c>
      <c r="C16" s="494"/>
      <c r="D16" s="494"/>
      <c r="E16" s="495" t="s">
        <v>49</v>
      </c>
      <c r="F16" s="458"/>
      <c r="G16" s="458"/>
      <c r="H16" s="73"/>
      <c r="I16" s="496">
        <f>H16*5000</f>
        <v>0</v>
      </c>
      <c r="J16" s="497"/>
      <c r="L16" s="460" t="s">
        <v>83</v>
      </c>
      <c r="M16" s="460"/>
      <c r="N16" s="460"/>
      <c r="O16" s="489" t="s">
        <v>84</v>
      </c>
      <c r="P16" s="490"/>
      <c r="Q16" s="491"/>
      <c r="R16" s="73"/>
      <c r="S16" s="492">
        <f>R16*100</f>
        <v>0</v>
      </c>
      <c r="T16" s="493"/>
    </row>
    <row r="17" spans="1:44" ht="27.6" customHeight="1">
      <c r="A17" s="118"/>
      <c r="B17" s="494"/>
      <c r="C17" s="494"/>
      <c r="D17" s="494"/>
      <c r="E17" s="495" t="s">
        <v>47</v>
      </c>
      <c r="F17" s="458"/>
      <c r="G17" s="458"/>
      <c r="H17" s="73"/>
      <c r="I17" s="498">
        <f>H17*10000</f>
        <v>0</v>
      </c>
      <c r="J17" s="499"/>
      <c r="L17" s="460" t="s">
        <v>51</v>
      </c>
      <c r="M17" s="460"/>
      <c r="N17" s="460"/>
      <c r="O17" s="489" t="s">
        <v>85</v>
      </c>
      <c r="P17" s="490"/>
      <c r="Q17" s="491"/>
      <c r="R17" s="73"/>
      <c r="S17" s="492">
        <f>R17*4000</f>
        <v>0</v>
      </c>
      <c r="T17" s="493"/>
    </row>
    <row r="18" spans="1:44" ht="27.6" customHeight="1">
      <c r="A18" s="118"/>
      <c r="B18" s="119"/>
      <c r="C18" s="119"/>
      <c r="D18" s="119"/>
      <c r="E18" s="120"/>
      <c r="F18" s="121"/>
      <c r="G18" s="121"/>
      <c r="H18" s="122"/>
      <c r="I18" s="123"/>
      <c r="J18" s="123"/>
      <c r="L18" s="460" t="s">
        <v>48</v>
      </c>
      <c r="M18" s="460"/>
      <c r="N18" s="460"/>
      <c r="O18" s="489" t="s">
        <v>86</v>
      </c>
      <c r="P18" s="490"/>
      <c r="Q18" s="491"/>
      <c r="R18" s="73"/>
      <c r="S18" s="492">
        <f>R18*2000</f>
        <v>0</v>
      </c>
      <c r="T18" s="493"/>
    </row>
    <row r="19" spans="1:44" ht="27.6" customHeight="1">
      <c r="A19" s="118"/>
      <c r="B19" s="119"/>
      <c r="C19" s="119"/>
      <c r="D19" s="119"/>
      <c r="E19" s="120"/>
      <c r="F19" s="121"/>
      <c r="G19" s="121"/>
      <c r="H19" s="122"/>
      <c r="I19" s="123"/>
      <c r="J19" s="123"/>
      <c r="L19" s="488" t="s">
        <v>87</v>
      </c>
      <c r="M19" s="488"/>
      <c r="N19" s="488"/>
      <c r="O19" s="489" t="s">
        <v>88</v>
      </c>
      <c r="P19" s="490"/>
      <c r="Q19" s="491"/>
      <c r="R19" s="73"/>
      <c r="S19" s="492">
        <f>R19*1000</f>
        <v>0</v>
      </c>
      <c r="T19" s="493"/>
    </row>
    <row r="20" spans="1:44" ht="27.6" customHeight="1">
      <c r="A20" s="118"/>
      <c r="B20" s="74"/>
      <c r="C20" s="74"/>
      <c r="D20" s="74"/>
      <c r="E20" s="74"/>
      <c r="F20" s="75"/>
      <c r="G20" s="75"/>
      <c r="H20" s="74"/>
      <c r="I20" s="74"/>
      <c r="K20" s="76"/>
      <c r="L20" s="488" t="s">
        <v>59</v>
      </c>
      <c r="M20" s="488"/>
      <c r="N20" s="488"/>
      <c r="O20" s="489" t="s">
        <v>89</v>
      </c>
      <c r="P20" s="490"/>
      <c r="Q20" s="491"/>
      <c r="R20" s="73"/>
      <c r="S20" s="492">
        <f>R20*500</f>
        <v>0</v>
      </c>
      <c r="T20" s="493"/>
    </row>
    <row r="21" spans="1:44" ht="18.600000000000001" customHeight="1">
      <c r="A21" s="118"/>
      <c r="B21" s="74"/>
      <c r="C21" s="74"/>
      <c r="D21" s="74"/>
      <c r="E21" s="74"/>
      <c r="F21" s="74"/>
      <c r="G21" s="74"/>
      <c r="H21" s="74"/>
      <c r="I21" s="74"/>
      <c r="J21" s="74"/>
      <c r="K21" s="76"/>
      <c r="L21" s="124" t="s">
        <v>45</v>
      </c>
      <c r="M21" s="110"/>
      <c r="N21" s="110"/>
      <c r="O21" s="121"/>
      <c r="P21" s="121"/>
      <c r="Q21" s="121"/>
      <c r="R21" s="121"/>
      <c r="S21" s="112"/>
      <c r="T21" s="125"/>
    </row>
    <row r="22" spans="1:44" ht="22.2" customHeight="1">
      <c r="A22" s="118"/>
      <c r="B22" s="74"/>
      <c r="C22" s="74"/>
      <c r="D22" s="74"/>
      <c r="E22" s="74"/>
      <c r="F22" s="75"/>
      <c r="G22" s="75"/>
      <c r="H22" s="74"/>
      <c r="I22" s="74"/>
      <c r="K22" s="74"/>
      <c r="L22" s="74"/>
      <c r="M22" s="74"/>
      <c r="N22" s="76"/>
      <c r="O22" s="126"/>
      <c r="P22" s="348" t="s">
        <v>11</v>
      </c>
      <c r="Q22" s="462">
        <f>SUM(I12:J17)+SUM(S12:T20)</f>
        <v>0</v>
      </c>
      <c r="R22" s="463"/>
      <c r="S22" s="463"/>
      <c r="T22" s="464"/>
    </row>
    <row r="23" spans="1:44" ht="22.2" customHeight="1" thickBot="1">
      <c r="A23" s="118"/>
      <c r="B23" s="127"/>
      <c r="C23" s="127"/>
      <c r="D23" s="127"/>
      <c r="E23" s="127"/>
      <c r="F23" s="127"/>
      <c r="G23" s="128"/>
      <c r="H23" s="129"/>
      <c r="I23" s="130"/>
      <c r="J23" s="130"/>
      <c r="K23" s="129"/>
      <c r="L23" s="129"/>
      <c r="O23" s="126"/>
      <c r="P23" s="461"/>
      <c r="Q23" s="378"/>
      <c r="R23" s="378"/>
      <c r="S23" s="378"/>
      <c r="T23" s="465"/>
    </row>
    <row r="24" spans="1:44" ht="10.5" customHeight="1">
      <c r="A24" s="131"/>
      <c r="B24" s="132"/>
      <c r="C24" s="132"/>
      <c r="D24" s="113"/>
      <c r="E24" s="113"/>
      <c r="F24" s="133"/>
      <c r="G24" s="133"/>
      <c r="H24" s="133"/>
      <c r="I24" s="133"/>
      <c r="J24" s="133"/>
      <c r="K24" s="133"/>
      <c r="L24" s="133"/>
      <c r="M24" s="133"/>
      <c r="N24" s="113"/>
      <c r="O24" s="113"/>
      <c r="P24" s="113"/>
      <c r="Q24" s="113"/>
      <c r="R24" s="113"/>
      <c r="S24" s="113"/>
      <c r="T24" s="134"/>
    </row>
    <row r="25" spans="1:44" ht="4.2" customHeight="1">
      <c r="A25" s="131"/>
      <c r="B25" s="113"/>
      <c r="C25" s="135"/>
      <c r="D25" s="132"/>
      <c r="E25" s="132"/>
      <c r="F25" s="132"/>
      <c r="G25" s="136"/>
      <c r="H25" s="136"/>
      <c r="I25" s="135"/>
      <c r="J25" s="135"/>
      <c r="K25" s="113"/>
      <c r="L25" s="135"/>
      <c r="M25" s="135"/>
      <c r="N25" s="135"/>
      <c r="O25" s="136"/>
      <c r="P25" s="137"/>
      <c r="Q25" s="137"/>
      <c r="R25" s="137"/>
      <c r="S25" s="137"/>
      <c r="T25" s="138"/>
      <c r="Z25" s="139"/>
      <c r="AA25" s="140"/>
      <c r="AB25" s="140"/>
      <c r="AC25" s="140"/>
      <c r="AD25" s="140"/>
      <c r="AE25" s="140"/>
      <c r="AF25" s="140"/>
      <c r="AG25" s="140"/>
      <c r="AH25" s="140"/>
      <c r="AI25" s="128"/>
      <c r="AJ25" s="128"/>
      <c r="AK25" s="130"/>
      <c r="AL25" s="130"/>
      <c r="AM25" s="130"/>
      <c r="AN25" s="130"/>
      <c r="AO25" s="130"/>
      <c r="AP25" s="130"/>
      <c r="AQ25" s="130"/>
      <c r="AR25" s="95"/>
    </row>
    <row r="26" spans="1:44" ht="24.75" customHeight="1">
      <c r="A26" s="466" t="s">
        <v>44</v>
      </c>
      <c r="B26" s="467"/>
      <c r="C26" s="468"/>
      <c r="D26" s="141"/>
      <c r="E26" s="142"/>
      <c r="F26" s="142"/>
      <c r="G26" s="143"/>
      <c r="H26" s="143"/>
      <c r="I26" s="142"/>
      <c r="J26" s="142"/>
      <c r="K26" s="117"/>
      <c r="L26" s="142"/>
      <c r="M26" s="142"/>
      <c r="N26" s="142"/>
      <c r="O26" s="82"/>
      <c r="P26" s="143"/>
      <c r="Q26" s="143"/>
      <c r="R26" s="142"/>
      <c r="S26" s="142"/>
      <c r="T26" s="144"/>
      <c r="U26" s="145"/>
    </row>
    <row r="27" spans="1:44" ht="6.6" customHeight="1">
      <c r="A27" s="118"/>
      <c r="B27" s="146"/>
      <c r="C27" s="109"/>
      <c r="D27" s="109"/>
      <c r="T27" s="105"/>
    </row>
    <row r="28" spans="1:44" ht="28.2" customHeight="1" thickBot="1">
      <c r="A28" s="118"/>
      <c r="B28" s="482" t="s">
        <v>43</v>
      </c>
      <c r="C28" s="482"/>
      <c r="D28" s="482"/>
      <c r="E28" s="484" t="s">
        <v>42</v>
      </c>
      <c r="F28" s="484"/>
      <c r="G28" s="482" t="s">
        <v>32</v>
      </c>
      <c r="H28" s="482"/>
      <c r="J28" s="145"/>
      <c r="K28" s="145"/>
      <c r="L28" s="94"/>
      <c r="M28" s="486">
        <v>1600</v>
      </c>
      <c r="N28" s="487"/>
      <c r="O28" s="78" t="s">
        <v>4</v>
      </c>
      <c r="P28" s="84">
        <v>4</v>
      </c>
      <c r="Q28" s="78" t="s">
        <v>90</v>
      </c>
      <c r="R28" s="552">
        <f>M28*P28</f>
        <v>6400</v>
      </c>
      <c r="S28" s="552"/>
      <c r="T28" s="105"/>
      <c r="U28" s="126"/>
    </row>
    <row r="29" spans="1:44" ht="28.2" customHeight="1" thickBot="1">
      <c r="A29" s="118"/>
      <c r="B29" s="483"/>
      <c r="C29" s="483"/>
      <c r="D29" s="483"/>
      <c r="E29" s="485"/>
      <c r="F29" s="485"/>
      <c r="G29" s="483"/>
      <c r="H29" s="483"/>
      <c r="J29" s="145"/>
      <c r="K29" s="145"/>
      <c r="L29" s="94"/>
      <c r="M29" s="479">
        <v>1220</v>
      </c>
      <c r="N29" s="480"/>
      <c r="O29" s="79" t="s">
        <v>4</v>
      </c>
      <c r="P29" s="77"/>
      <c r="Q29" s="78" t="s">
        <v>90</v>
      </c>
      <c r="R29" s="481">
        <f>M29*P29</f>
        <v>0</v>
      </c>
      <c r="S29" s="481"/>
      <c r="T29" s="105"/>
      <c r="U29" s="126"/>
    </row>
    <row r="30" spans="1:44" ht="28.2" customHeight="1" thickTop="1" thickBot="1">
      <c r="A30" s="118"/>
      <c r="B30" s="458" t="s">
        <v>40</v>
      </c>
      <c r="C30" s="458"/>
      <c r="D30" s="458"/>
      <c r="E30" s="459" t="s">
        <v>91</v>
      </c>
      <c r="F30" s="460"/>
      <c r="G30" s="83">
        <v>4</v>
      </c>
      <c r="H30" s="147" t="s">
        <v>92</v>
      </c>
      <c r="J30" s="145"/>
      <c r="K30" s="145"/>
      <c r="L30" s="94"/>
      <c r="M30" s="479">
        <v>1630</v>
      </c>
      <c r="N30" s="480"/>
      <c r="O30" s="79" t="s">
        <v>4</v>
      </c>
      <c r="P30" s="77"/>
      <c r="Q30" s="78" t="s">
        <v>90</v>
      </c>
      <c r="R30" s="481">
        <f>M30*P30</f>
        <v>0</v>
      </c>
      <c r="S30" s="481"/>
      <c r="T30" s="105"/>
      <c r="U30" s="126"/>
    </row>
    <row r="31" spans="1:44" ht="28.2" customHeight="1">
      <c r="A31" s="118"/>
      <c r="B31" s="458" t="s">
        <v>38</v>
      </c>
      <c r="C31" s="458"/>
      <c r="D31" s="458"/>
      <c r="E31" s="459" t="s">
        <v>41</v>
      </c>
      <c r="F31" s="460"/>
      <c r="G31" s="81"/>
      <c r="H31" s="148" t="s">
        <v>92</v>
      </c>
      <c r="K31" s="76"/>
      <c r="L31" s="76"/>
      <c r="M31" s="76"/>
      <c r="N31" s="76"/>
      <c r="O31" s="76"/>
      <c r="T31" s="105"/>
    </row>
    <row r="32" spans="1:44" ht="28.2" customHeight="1">
      <c r="A32" s="118"/>
      <c r="B32" s="458" t="s">
        <v>37</v>
      </c>
      <c r="C32" s="458"/>
      <c r="D32" s="458"/>
      <c r="E32" s="459" t="s">
        <v>39</v>
      </c>
      <c r="F32" s="460"/>
      <c r="G32" s="81"/>
      <c r="H32" s="148" t="s">
        <v>92</v>
      </c>
      <c r="K32" s="76"/>
      <c r="L32" s="76"/>
      <c r="M32" s="76"/>
      <c r="N32" s="76"/>
      <c r="O32" s="76"/>
      <c r="P32" s="348" t="s">
        <v>10</v>
      </c>
      <c r="Q32" s="389">
        <f>SUM(R28:R30)</f>
        <v>6400</v>
      </c>
      <c r="R32" s="390"/>
      <c r="S32" s="390"/>
      <c r="T32" s="391"/>
    </row>
    <row r="33" spans="1:44" ht="24.75" customHeight="1" thickBot="1">
      <c r="A33" s="118"/>
      <c r="B33" s="82"/>
      <c r="C33" s="82"/>
      <c r="D33" s="82"/>
      <c r="E33" s="82"/>
      <c r="F33" s="82"/>
      <c r="G33" s="82"/>
      <c r="H33" s="82"/>
      <c r="K33" s="76"/>
      <c r="L33" s="76"/>
      <c r="M33" s="76"/>
      <c r="N33" s="76"/>
      <c r="O33" s="76"/>
      <c r="P33" s="461"/>
      <c r="Q33" s="362"/>
      <c r="R33" s="362"/>
      <c r="S33" s="362"/>
      <c r="T33" s="392"/>
    </row>
    <row r="34" spans="1:44" ht="3.6" customHeight="1">
      <c r="A34" s="131"/>
      <c r="B34" s="113"/>
      <c r="C34" s="135"/>
      <c r="D34" s="132"/>
      <c r="E34" s="132"/>
      <c r="F34" s="132"/>
      <c r="G34" s="136"/>
      <c r="H34" s="136"/>
      <c r="I34" s="135"/>
      <c r="J34" s="135"/>
      <c r="K34" s="113"/>
      <c r="L34" s="135"/>
      <c r="M34" s="135"/>
      <c r="N34" s="135"/>
      <c r="O34" s="136"/>
      <c r="P34" s="137"/>
      <c r="Q34" s="137"/>
      <c r="R34" s="137"/>
      <c r="S34" s="137"/>
      <c r="T34" s="138"/>
      <c r="Z34" s="139"/>
      <c r="AA34" s="140"/>
      <c r="AB34" s="140"/>
      <c r="AC34" s="140"/>
      <c r="AD34" s="140"/>
      <c r="AE34" s="140"/>
      <c r="AF34" s="140"/>
      <c r="AG34" s="140"/>
      <c r="AH34" s="140"/>
      <c r="AI34" s="128"/>
      <c r="AJ34" s="128"/>
      <c r="AK34" s="130"/>
      <c r="AL34" s="130"/>
      <c r="AM34" s="130"/>
      <c r="AN34" s="130"/>
      <c r="AO34" s="130"/>
      <c r="AP34" s="130"/>
      <c r="AQ34" s="130"/>
      <c r="AR34" s="95"/>
    </row>
    <row r="35" spans="1:44" ht="24.6" customHeight="1">
      <c r="A35" s="466" t="s">
        <v>36</v>
      </c>
      <c r="B35" s="467"/>
      <c r="C35" s="467"/>
      <c r="D35" s="468"/>
      <c r="E35" s="149"/>
      <c r="F35" s="114"/>
      <c r="G35" s="114"/>
      <c r="H35" s="114"/>
      <c r="J35" s="76"/>
      <c r="K35" s="76"/>
      <c r="L35" s="76"/>
      <c r="M35" s="76"/>
      <c r="N35" s="76"/>
      <c r="O35" s="76"/>
      <c r="T35" s="105"/>
      <c r="Z35" s="150"/>
      <c r="AA35" s="150"/>
      <c r="AB35" s="150"/>
      <c r="AC35" s="145"/>
      <c r="AD35" s="145"/>
      <c r="AE35" s="145"/>
      <c r="AG35" s="95"/>
      <c r="AH35" s="145"/>
      <c r="AI35" s="95"/>
      <c r="AJ35" s="95"/>
      <c r="AK35" s="145"/>
      <c r="AL35" s="145"/>
      <c r="AM35" s="145"/>
      <c r="AO35" s="145"/>
      <c r="AP35" s="145"/>
      <c r="AQ35" s="145"/>
      <c r="AR35" s="145"/>
    </row>
    <row r="36" spans="1:44" ht="4.2" customHeight="1">
      <c r="A36" s="151"/>
      <c r="B36" s="117"/>
      <c r="T36" s="105"/>
      <c r="Z36" s="76"/>
      <c r="AB36" s="114"/>
      <c r="AC36" s="114"/>
      <c r="AD36" s="114"/>
      <c r="AG36" s="150"/>
      <c r="AH36" s="150"/>
      <c r="AI36" s="150"/>
      <c r="AJ36" s="150"/>
      <c r="AK36" s="150"/>
    </row>
    <row r="37" spans="1:44" ht="23.4" customHeight="1">
      <c r="A37" s="152"/>
      <c r="B37" s="469" t="s">
        <v>35</v>
      </c>
      <c r="C37" s="470"/>
      <c r="D37" s="470"/>
      <c r="E37" s="473" t="s">
        <v>93</v>
      </c>
      <c r="F37" s="474"/>
      <c r="G37" s="474"/>
      <c r="H37" s="474"/>
      <c r="I37" s="474"/>
      <c r="J37" s="474"/>
      <c r="K37" s="474"/>
      <c r="L37" s="475"/>
      <c r="M37" s="476" t="s">
        <v>34</v>
      </c>
      <c r="N37" s="476"/>
      <c r="O37" s="476"/>
      <c r="P37" s="476"/>
      <c r="Q37" s="476"/>
      <c r="R37" s="476"/>
      <c r="S37" s="476"/>
      <c r="T37" s="477"/>
      <c r="Z37" s="153"/>
      <c r="AA37" s="153"/>
      <c r="AB37" s="153"/>
      <c r="AC37" s="153"/>
      <c r="AD37" s="153"/>
      <c r="AE37" s="153"/>
      <c r="AF37" s="153"/>
      <c r="AG37" s="153"/>
      <c r="AH37" s="153"/>
      <c r="AI37" s="153"/>
      <c r="AJ37" s="153"/>
      <c r="AK37" s="154"/>
      <c r="AL37" s="154"/>
      <c r="AN37" s="126"/>
      <c r="AO37" s="126"/>
      <c r="AP37" s="126"/>
      <c r="AQ37" s="126"/>
      <c r="AR37" s="126"/>
    </row>
    <row r="38" spans="1:44" ht="23.4" customHeight="1" thickBot="1">
      <c r="A38" s="152"/>
      <c r="B38" s="471"/>
      <c r="C38" s="472"/>
      <c r="D38" s="472"/>
      <c r="E38" s="478" t="s">
        <v>33</v>
      </c>
      <c r="F38" s="456"/>
      <c r="G38" s="155" t="s">
        <v>4</v>
      </c>
      <c r="H38" s="456" t="s">
        <v>32</v>
      </c>
      <c r="I38" s="456"/>
      <c r="J38" s="155" t="s">
        <v>14</v>
      </c>
      <c r="K38" s="456" t="s">
        <v>31</v>
      </c>
      <c r="L38" s="457"/>
      <c r="M38" s="456" t="s">
        <v>33</v>
      </c>
      <c r="N38" s="456"/>
      <c r="O38" s="155" t="s">
        <v>4</v>
      </c>
      <c r="P38" s="456" t="s">
        <v>32</v>
      </c>
      <c r="Q38" s="456"/>
      <c r="R38" s="155" t="s">
        <v>14</v>
      </c>
      <c r="S38" s="456" t="s">
        <v>31</v>
      </c>
      <c r="T38" s="457"/>
      <c r="Z38" s="150"/>
      <c r="AA38" s="150"/>
      <c r="AB38" s="150"/>
      <c r="AE38" s="154"/>
      <c r="AF38" s="154"/>
      <c r="AG38" s="154"/>
      <c r="AH38" s="154"/>
      <c r="AI38" s="154"/>
      <c r="AJ38" s="154"/>
      <c r="AK38" s="154"/>
      <c r="AL38" s="154"/>
      <c r="AM38" s="154"/>
      <c r="AN38" s="126"/>
      <c r="AO38" s="126"/>
      <c r="AP38" s="126"/>
      <c r="AQ38" s="126"/>
      <c r="AR38" s="126"/>
    </row>
    <row r="39" spans="1:44" ht="23.4" customHeight="1" thickTop="1">
      <c r="A39" s="118"/>
      <c r="B39" s="437" t="s">
        <v>30</v>
      </c>
      <c r="C39" s="438"/>
      <c r="D39" s="438"/>
      <c r="E39" s="426" t="s">
        <v>29</v>
      </c>
      <c r="F39" s="427"/>
      <c r="G39" s="398" t="s">
        <v>4</v>
      </c>
      <c r="H39" s="394"/>
      <c r="I39" s="396" t="s">
        <v>15</v>
      </c>
      <c r="J39" s="398" t="s">
        <v>14</v>
      </c>
      <c r="K39" s="400">
        <f>H39*300</f>
        <v>0</v>
      </c>
      <c r="L39" s="401"/>
      <c r="M39" s="427" t="s">
        <v>28</v>
      </c>
      <c r="N39" s="427"/>
      <c r="O39" s="398" t="s">
        <v>4</v>
      </c>
      <c r="P39" s="394"/>
      <c r="Q39" s="396" t="s">
        <v>15</v>
      </c>
      <c r="R39" s="398" t="s">
        <v>14</v>
      </c>
      <c r="S39" s="442">
        <f>P39*300</f>
        <v>0</v>
      </c>
      <c r="T39" s="443"/>
    </row>
    <row r="40" spans="1:44" ht="23.4" customHeight="1">
      <c r="A40" s="118"/>
      <c r="B40" s="437"/>
      <c r="C40" s="438"/>
      <c r="D40" s="438"/>
      <c r="E40" s="428"/>
      <c r="F40" s="429"/>
      <c r="G40" s="399"/>
      <c r="H40" s="395"/>
      <c r="I40" s="397"/>
      <c r="J40" s="399"/>
      <c r="K40" s="402"/>
      <c r="L40" s="403"/>
      <c r="M40" s="427"/>
      <c r="N40" s="427"/>
      <c r="O40" s="398"/>
      <c r="P40" s="394"/>
      <c r="Q40" s="396"/>
      <c r="R40" s="398"/>
      <c r="S40" s="442"/>
      <c r="T40" s="443"/>
    </row>
    <row r="41" spans="1:44" ht="23.4" customHeight="1">
      <c r="A41" s="118"/>
      <c r="B41" s="435" t="s">
        <v>27</v>
      </c>
      <c r="C41" s="436"/>
      <c r="D41" s="436"/>
      <c r="E41" s="444" t="s">
        <v>26</v>
      </c>
      <c r="F41" s="445"/>
      <c r="G41" s="430" t="s">
        <v>4</v>
      </c>
      <c r="H41" s="431"/>
      <c r="I41" s="432" t="s">
        <v>15</v>
      </c>
      <c r="J41" s="430" t="s">
        <v>14</v>
      </c>
      <c r="K41" s="433">
        <f>H41*600</f>
        <v>0</v>
      </c>
      <c r="L41" s="434"/>
      <c r="M41" s="427"/>
      <c r="N41" s="427"/>
      <c r="O41" s="398"/>
      <c r="P41" s="394"/>
      <c r="Q41" s="396"/>
      <c r="R41" s="398"/>
      <c r="S41" s="442"/>
      <c r="T41" s="443"/>
      <c r="U41" s="126"/>
      <c r="V41" s="126"/>
      <c r="W41" s="126"/>
      <c r="X41" s="126"/>
      <c r="Y41" s="126"/>
      <c r="Z41" s="156"/>
      <c r="AA41" s="74"/>
      <c r="AB41" s="74"/>
      <c r="AC41" s="74"/>
      <c r="AD41" s="74"/>
      <c r="AE41" s="75"/>
      <c r="AF41" s="75"/>
      <c r="AG41" s="74"/>
      <c r="AH41" s="74"/>
      <c r="AJ41" s="76"/>
      <c r="AK41" s="76"/>
      <c r="AL41" s="76"/>
      <c r="AM41" s="76"/>
      <c r="AN41" s="75"/>
      <c r="AO41" s="75"/>
      <c r="AP41" s="74"/>
      <c r="AQ41" s="74"/>
      <c r="AR41" s="145"/>
    </row>
    <row r="42" spans="1:44" ht="23.4" customHeight="1">
      <c r="A42" s="118"/>
      <c r="B42" s="439"/>
      <c r="C42" s="440"/>
      <c r="D42" s="440"/>
      <c r="E42" s="446"/>
      <c r="F42" s="447"/>
      <c r="G42" s="398"/>
      <c r="H42" s="394"/>
      <c r="I42" s="396"/>
      <c r="J42" s="398"/>
      <c r="K42" s="400"/>
      <c r="L42" s="401"/>
      <c r="M42" s="427"/>
      <c r="N42" s="427"/>
      <c r="O42" s="398"/>
      <c r="P42" s="394"/>
      <c r="Q42" s="396"/>
      <c r="R42" s="398"/>
      <c r="S42" s="442"/>
      <c r="T42" s="443"/>
      <c r="U42" s="126"/>
      <c r="V42" s="126"/>
      <c r="W42" s="126"/>
      <c r="X42" s="126"/>
      <c r="Y42" s="126"/>
      <c r="Z42" s="156"/>
      <c r="AA42" s="74"/>
      <c r="AB42" s="74"/>
      <c r="AC42" s="74"/>
      <c r="AD42" s="74"/>
      <c r="AE42" s="75"/>
      <c r="AF42" s="75"/>
      <c r="AG42" s="74"/>
      <c r="AH42" s="74"/>
      <c r="AJ42" s="74"/>
      <c r="AK42" s="74"/>
      <c r="AL42" s="74"/>
      <c r="AM42" s="76"/>
      <c r="AN42" s="75"/>
      <c r="AO42" s="75"/>
      <c r="AP42" s="74"/>
      <c r="AQ42" s="74"/>
      <c r="AR42" s="145"/>
    </row>
    <row r="43" spans="1:44" ht="23.4" customHeight="1">
      <c r="A43" s="118"/>
      <c r="B43" s="454" t="s">
        <v>25</v>
      </c>
      <c r="C43" s="455"/>
      <c r="D43" s="455"/>
      <c r="E43" s="441" t="s">
        <v>17</v>
      </c>
      <c r="F43" s="430"/>
      <c r="G43" s="430" t="s">
        <v>4</v>
      </c>
      <c r="H43" s="431"/>
      <c r="I43" s="432" t="s">
        <v>15</v>
      </c>
      <c r="J43" s="430" t="s">
        <v>14</v>
      </c>
      <c r="K43" s="433">
        <f>H43*600</f>
        <v>0</v>
      </c>
      <c r="L43" s="434"/>
      <c r="M43" s="427"/>
      <c r="N43" s="427"/>
      <c r="O43" s="398"/>
      <c r="P43" s="394"/>
      <c r="Q43" s="396"/>
      <c r="R43" s="398"/>
      <c r="S43" s="442"/>
      <c r="T43" s="443"/>
      <c r="U43" s="130"/>
      <c r="V43" s="130"/>
      <c r="W43" s="130"/>
      <c r="X43" s="130"/>
      <c r="Y43" s="130"/>
      <c r="Z43" s="156"/>
      <c r="AA43" s="74"/>
      <c r="AB43" s="74"/>
      <c r="AC43" s="74"/>
      <c r="AD43" s="74"/>
      <c r="AE43" s="75"/>
      <c r="AF43" s="75"/>
      <c r="AG43" s="74"/>
      <c r="AH43" s="74"/>
      <c r="AJ43" s="74"/>
      <c r="AK43" s="74"/>
      <c r="AL43" s="74"/>
      <c r="AM43" s="76"/>
      <c r="AN43" s="75"/>
      <c r="AO43" s="75"/>
      <c r="AP43" s="74"/>
      <c r="AQ43" s="74"/>
      <c r="AR43" s="145"/>
    </row>
    <row r="44" spans="1:44" ht="23.4" customHeight="1">
      <c r="A44" s="118"/>
      <c r="B44" s="454"/>
      <c r="C44" s="455"/>
      <c r="D44" s="455"/>
      <c r="E44" s="425"/>
      <c r="F44" s="399"/>
      <c r="G44" s="399"/>
      <c r="H44" s="395"/>
      <c r="I44" s="397"/>
      <c r="J44" s="399"/>
      <c r="K44" s="402"/>
      <c r="L44" s="403"/>
      <c r="M44" s="427"/>
      <c r="N44" s="427"/>
      <c r="O44" s="398"/>
      <c r="P44" s="394"/>
      <c r="Q44" s="396"/>
      <c r="R44" s="398"/>
      <c r="S44" s="442"/>
      <c r="T44" s="443"/>
      <c r="Z44" s="156"/>
      <c r="AA44" s="74"/>
      <c r="AB44" s="74"/>
      <c r="AC44" s="74"/>
      <c r="AD44" s="74"/>
      <c r="AE44" s="75"/>
      <c r="AF44" s="75"/>
      <c r="AG44" s="74"/>
      <c r="AH44" s="74"/>
      <c r="AJ44" s="74"/>
      <c r="AK44" s="74"/>
      <c r="AL44" s="74"/>
      <c r="AM44" s="76"/>
      <c r="AN44" s="75"/>
      <c r="AO44" s="75"/>
      <c r="AP44" s="74"/>
      <c r="AQ44" s="74"/>
      <c r="AR44" s="145"/>
    </row>
    <row r="45" spans="1:44" ht="23.4" customHeight="1">
      <c r="A45" s="118"/>
      <c r="B45" s="435" t="s">
        <v>24</v>
      </c>
      <c r="C45" s="436"/>
      <c r="D45" s="436"/>
      <c r="E45" s="418" t="s">
        <v>19</v>
      </c>
      <c r="F45" s="398"/>
      <c r="G45" s="398" t="s">
        <v>4</v>
      </c>
      <c r="H45" s="394"/>
      <c r="I45" s="396" t="s">
        <v>15</v>
      </c>
      <c r="J45" s="398" t="s">
        <v>14</v>
      </c>
      <c r="K45" s="400">
        <f>H45*1200</f>
        <v>0</v>
      </c>
      <c r="L45" s="401"/>
      <c r="M45" s="441" t="s">
        <v>23</v>
      </c>
      <c r="N45" s="430"/>
      <c r="O45" s="430" t="s">
        <v>4</v>
      </c>
      <c r="P45" s="431"/>
      <c r="Q45" s="432" t="s">
        <v>22</v>
      </c>
      <c r="R45" s="430" t="s">
        <v>14</v>
      </c>
      <c r="S45" s="433">
        <f>P45*600</f>
        <v>0</v>
      </c>
      <c r="T45" s="434"/>
      <c r="Z45" s="156"/>
      <c r="AA45" s="74"/>
      <c r="AB45" s="74"/>
      <c r="AC45" s="74"/>
      <c r="AD45" s="74"/>
      <c r="AE45" s="75"/>
      <c r="AF45" s="75"/>
      <c r="AG45" s="74"/>
      <c r="AH45" s="74"/>
      <c r="AJ45" s="76"/>
      <c r="AK45" s="76"/>
      <c r="AL45" s="76"/>
      <c r="AM45" s="76"/>
      <c r="AN45" s="75"/>
      <c r="AO45" s="75"/>
      <c r="AP45" s="74"/>
      <c r="AQ45" s="74"/>
      <c r="AR45" s="95"/>
    </row>
    <row r="46" spans="1:44" ht="23.4" customHeight="1">
      <c r="A46" s="118"/>
      <c r="B46" s="439"/>
      <c r="C46" s="440"/>
      <c r="D46" s="440"/>
      <c r="E46" s="418"/>
      <c r="F46" s="398"/>
      <c r="G46" s="398"/>
      <c r="H46" s="394"/>
      <c r="I46" s="396"/>
      <c r="J46" s="398"/>
      <c r="K46" s="400"/>
      <c r="L46" s="401"/>
      <c r="M46" s="418"/>
      <c r="N46" s="398"/>
      <c r="O46" s="398"/>
      <c r="P46" s="394"/>
      <c r="Q46" s="396"/>
      <c r="R46" s="398"/>
      <c r="S46" s="400"/>
      <c r="T46" s="401"/>
      <c r="Z46" s="150"/>
      <c r="AA46" s="74"/>
      <c r="AB46" s="74"/>
      <c r="AC46" s="74"/>
      <c r="AD46" s="74"/>
      <c r="AE46" s="75"/>
      <c r="AF46" s="75"/>
      <c r="AG46" s="74"/>
      <c r="AH46" s="74"/>
      <c r="AJ46" s="76"/>
      <c r="AK46" s="76"/>
      <c r="AL46" s="76"/>
      <c r="AM46" s="76"/>
      <c r="AN46" s="75"/>
      <c r="AO46" s="75"/>
      <c r="AP46" s="74"/>
      <c r="AQ46" s="74"/>
      <c r="AR46" s="145"/>
    </row>
    <row r="47" spans="1:44" ht="23.4" customHeight="1">
      <c r="A47" s="118"/>
      <c r="B47" s="435" t="s">
        <v>21</v>
      </c>
      <c r="C47" s="436"/>
      <c r="D47" s="436"/>
      <c r="E47" s="441" t="s">
        <v>20</v>
      </c>
      <c r="F47" s="430"/>
      <c r="G47" s="430" t="s">
        <v>4</v>
      </c>
      <c r="H47" s="448">
        <v>4</v>
      </c>
      <c r="I47" s="432" t="s">
        <v>15</v>
      </c>
      <c r="J47" s="430" t="s">
        <v>14</v>
      </c>
      <c r="K47" s="450">
        <f>H47*2500</f>
        <v>10000</v>
      </c>
      <c r="L47" s="451"/>
      <c r="M47" s="441" t="s">
        <v>19</v>
      </c>
      <c r="N47" s="430"/>
      <c r="O47" s="430" t="s">
        <v>4</v>
      </c>
      <c r="P47" s="431"/>
      <c r="Q47" s="432" t="s">
        <v>15</v>
      </c>
      <c r="R47" s="430" t="s">
        <v>14</v>
      </c>
      <c r="S47" s="433">
        <f>P47*1200</f>
        <v>0</v>
      </c>
      <c r="T47" s="434"/>
      <c r="U47" s="145"/>
      <c r="Z47" s="150"/>
      <c r="AA47" s="150"/>
      <c r="AB47" s="150"/>
      <c r="AE47" s="154"/>
      <c r="AF47" s="154"/>
      <c r="AG47" s="154"/>
      <c r="AH47" s="154"/>
      <c r="AI47" s="154"/>
      <c r="AJ47" s="154"/>
      <c r="AK47" s="154"/>
      <c r="AL47" s="154"/>
      <c r="AN47" s="126"/>
      <c r="AO47" s="126"/>
      <c r="AP47" s="126"/>
      <c r="AQ47" s="126"/>
      <c r="AR47" s="126"/>
    </row>
    <row r="48" spans="1:44" ht="23.4" customHeight="1">
      <c r="A48" s="118"/>
      <c r="B48" s="437"/>
      <c r="C48" s="438"/>
      <c r="D48" s="438"/>
      <c r="E48" s="419"/>
      <c r="F48" s="420"/>
      <c r="G48" s="420"/>
      <c r="H48" s="549"/>
      <c r="I48" s="422"/>
      <c r="J48" s="420"/>
      <c r="K48" s="550"/>
      <c r="L48" s="551"/>
      <c r="M48" s="419"/>
      <c r="N48" s="420"/>
      <c r="O48" s="420"/>
      <c r="P48" s="421"/>
      <c r="Q48" s="422"/>
      <c r="R48" s="420"/>
      <c r="S48" s="423"/>
      <c r="T48" s="424"/>
      <c r="U48" s="145"/>
      <c r="Z48" s="150"/>
      <c r="AA48" s="150"/>
      <c r="AB48" s="150"/>
      <c r="AE48" s="154"/>
      <c r="AF48" s="154"/>
      <c r="AG48" s="154"/>
      <c r="AH48" s="154"/>
      <c r="AI48" s="154"/>
      <c r="AJ48" s="154"/>
      <c r="AK48" s="154"/>
      <c r="AL48" s="154"/>
      <c r="AM48" s="154"/>
      <c r="AN48" s="126"/>
      <c r="AO48" s="126"/>
      <c r="AP48" s="126"/>
      <c r="AQ48" s="126"/>
      <c r="AR48" s="126"/>
    </row>
    <row r="49" spans="1:44" ht="23.4" customHeight="1">
      <c r="A49" s="118"/>
      <c r="B49" s="437"/>
      <c r="C49" s="438"/>
      <c r="D49" s="438"/>
      <c r="E49" s="561"/>
      <c r="F49" s="562"/>
      <c r="G49" s="562"/>
      <c r="H49" s="562"/>
      <c r="I49" s="562"/>
      <c r="J49" s="562"/>
      <c r="K49" s="562"/>
      <c r="L49" s="563"/>
      <c r="M49" s="426" t="s">
        <v>97</v>
      </c>
      <c r="N49" s="427"/>
      <c r="O49" s="398" t="s">
        <v>4</v>
      </c>
      <c r="P49" s="394"/>
      <c r="Q49" s="396" t="s">
        <v>15</v>
      </c>
      <c r="R49" s="398" t="s">
        <v>14</v>
      </c>
      <c r="S49" s="410">
        <f>P49*600</f>
        <v>0</v>
      </c>
      <c r="T49" s="411"/>
      <c r="U49" s="145"/>
    </row>
    <row r="50" spans="1:44" ht="23.4" customHeight="1">
      <c r="A50" s="118"/>
      <c r="B50" s="439"/>
      <c r="C50" s="440"/>
      <c r="D50" s="440"/>
      <c r="E50" s="564"/>
      <c r="F50" s="565"/>
      <c r="G50" s="565"/>
      <c r="H50" s="565"/>
      <c r="I50" s="565"/>
      <c r="J50" s="565"/>
      <c r="K50" s="565"/>
      <c r="L50" s="566"/>
      <c r="M50" s="428"/>
      <c r="N50" s="429"/>
      <c r="O50" s="399"/>
      <c r="P50" s="395"/>
      <c r="Q50" s="397"/>
      <c r="R50" s="399"/>
      <c r="S50" s="402"/>
      <c r="T50" s="403"/>
      <c r="U50" s="145"/>
      <c r="Z50" s="150"/>
      <c r="AA50" s="150"/>
      <c r="AB50" s="150"/>
      <c r="AC50" s="157"/>
      <c r="AE50" s="154"/>
      <c r="AF50" s="154"/>
      <c r="AG50" s="154"/>
      <c r="AH50" s="154"/>
      <c r="AI50" s="154"/>
      <c r="AJ50" s="154"/>
      <c r="AK50" s="154"/>
      <c r="AL50" s="154"/>
      <c r="AN50" s="126"/>
      <c r="AO50" s="126"/>
      <c r="AP50" s="126"/>
      <c r="AQ50" s="126"/>
      <c r="AR50" s="126"/>
    </row>
    <row r="51" spans="1:44" ht="23.4" customHeight="1">
      <c r="A51" s="118"/>
      <c r="B51" s="412" t="s">
        <v>18</v>
      </c>
      <c r="C51" s="413"/>
      <c r="D51" s="413"/>
      <c r="E51" s="418" t="s">
        <v>17</v>
      </c>
      <c r="F51" s="398"/>
      <c r="G51" s="398" t="s">
        <v>4</v>
      </c>
      <c r="H51" s="394"/>
      <c r="I51" s="396" t="s">
        <v>15</v>
      </c>
      <c r="J51" s="398" t="s">
        <v>14</v>
      </c>
      <c r="K51" s="400">
        <f>H51*300</f>
        <v>0</v>
      </c>
      <c r="L51" s="401"/>
      <c r="M51" s="418" t="s">
        <v>16</v>
      </c>
      <c r="N51" s="398"/>
      <c r="O51" s="398" t="s">
        <v>4</v>
      </c>
      <c r="P51" s="394"/>
      <c r="Q51" s="396" t="s">
        <v>15</v>
      </c>
      <c r="R51" s="398" t="s">
        <v>14</v>
      </c>
      <c r="S51" s="400">
        <f>P51*300</f>
        <v>0</v>
      </c>
      <c r="T51" s="401"/>
      <c r="U51" s="145"/>
      <c r="AB51" s="158"/>
      <c r="AC51" s="74"/>
      <c r="AD51" s="74"/>
      <c r="AE51" s="76"/>
      <c r="AF51" s="76"/>
      <c r="AG51" s="76"/>
      <c r="AH51" s="76"/>
      <c r="AI51" s="76"/>
      <c r="AJ51" s="76"/>
      <c r="AK51" s="76"/>
      <c r="AL51" s="76"/>
      <c r="AM51" s="76"/>
      <c r="AN51" s="76"/>
    </row>
    <row r="52" spans="1:44" ht="23.4" customHeight="1">
      <c r="A52" s="118"/>
      <c r="B52" s="414"/>
      <c r="C52" s="415"/>
      <c r="D52" s="415"/>
      <c r="E52" s="419"/>
      <c r="F52" s="420"/>
      <c r="G52" s="420"/>
      <c r="H52" s="421"/>
      <c r="I52" s="422"/>
      <c r="J52" s="420"/>
      <c r="K52" s="423"/>
      <c r="L52" s="424"/>
      <c r="M52" s="418"/>
      <c r="N52" s="398"/>
      <c r="O52" s="398"/>
      <c r="P52" s="394"/>
      <c r="Q52" s="396"/>
      <c r="R52" s="398"/>
      <c r="S52" s="400"/>
      <c r="T52" s="401"/>
      <c r="U52" s="145"/>
      <c r="AB52" s="158"/>
      <c r="AC52" s="74"/>
      <c r="AD52" s="74"/>
      <c r="AE52" s="74"/>
      <c r="AF52" s="74"/>
      <c r="AG52" s="74"/>
      <c r="AH52" s="74"/>
      <c r="AI52" s="76"/>
      <c r="AJ52" s="76"/>
      <c r="AK52" s="76"/>
      <c r="AL52" s="76"/>
      <c r="AM52" s="76"/>
      <c r="AN52" s="76"/>
    </row>
    <row r="53" spans="1:44" ht="23.4" customHeight="1">
      <c r="A53" s="118"/>
      <c r="B53" s="414"/>
      <c r="C53" s="415"/>
      <c r="D53" s="415"/>
      <c r="E53" s="404"/>
      <c r="F53" s="405"/>
      <c r="G53" s="405"/>
      <c r="H53" s="405"/>
      <c r="I53" s="405"/>
      <c r="J53" s="405"/>
      <c r="K53" s="405"/>
      <c r="L53" s="406"/>
      <c r="M53" s="418"/>
      <c r="N53" s="398"/>
      <c r="O53" s="398"/>
      <c r="P53" s="394"/>
      <c r="Q53" s="396"/>
      <c r="R53" s="398"/>
      <c r="S53" s="400"/>
      <c r="T53" s="401"/>
      <c r="U53" s="145"/>
      <c r="Z53" s="126"/>
      <c r="AA53" s="348"/>
      <c r="AB53" s="348"/>
      <c r="AC53" s="348"/>
      <c r="AD53" s="348"/>
      <c r="AE53" s="348"/>
      <c r="AF53" s="348"/>
      <c r="AG53" s="348"/>
      <c r="AH53" s="348"/>
      <c r="AI53" s="348"/>
      <c r="AJ53" s="348"/>
      <c r="AK53" s="348"/>
      <c r="AL53" s="348"/>
      <c r="AM53" s="348"/>
      <c r="AN53" s="348"/>
      <c r="AO53" s="348"/>
      <c r="AP53" s="348"/>
      <c r="AQ53" s="348"/>
      <c r="AR53" s="126"/>
    </row>
    <row r="54" spans="1:44" ht="23.4" customHeight="1">
      <c r="A54" s="118"/>
      <c r="B54" s="416"/>
      <c r="C54" s="417"/>
      <c r="D54" s="417"/>
      <c r="E54" s="407"/>
      <c r="F54" s="408"/>
      <c r="G54" s="408"/>
      <c r="H54" s="408"/>
      <c r="I54" s="408"/>
      <c r="J54" s="408"/>
      <c r="K54" s="408"/>
      <c r="L54" s="409"/>
      <c r="M54" s="425"/>
      <c r="N54" s="399"/>
      <c r="O54" s="399"/>
      <c r="P54" s="395"/>
      <c r="Q54" s="397"/>
      <c r="R54" s="399"/>
      <c r="S54" s="402"/>
      <c r="T54" s="403"/>
      <c r="U54" s="145"/>
      <c r="Z54" s="126"/>
      <c r="AA54" s="348"/>
      <c r="AB54" s="348"/>
      <c r="AC54" s="348"/>
      <c r="AD54" s="348"/>
      <c r="AE54" s="348"/>
      <c r="AF54" s="348"/>
      <c r="AG54" s="348"/>
      <c r="AH54" s="348"/>
      <c r="AI54" s="348"/>
      <c r="AJ54" s="348"/>
      <c r="AK54" s="348"/>
      <c r="AL54" s="348"/>
      <c r="AM54" s="348"/>
      <c r="AN54" s="348"/>
      <c r="AO54" s="348"/>
      <c r="AP54" s="348"/>
      <c r="AQ54" s="348"/>
      <c r="AR54" s="126"/>
    </row>
    <row r="55" spans="1:44" ht="10.5" customHeight="1" thickBot="1">
      <c r="A55" s="118"/>
      <c r="B55" s="159"/>
      <c r="C55" s="140"/>
      <c r="D55" s="140"/>
      <c r="E55" s="140"/>
      <c r="F55" s="140"/>
      <c r="G55" s="140"/>
      <c r="H55" s="140"/>
      <c r="I55" s="140"/>
      <c r="J55" s="140"/>
      <c r="K55" s="130"/>
      <c r="L55" s="130"/>
      <c r="M55" s="130"/>
      <c r="N55" s="130"/>
      <c r="O55" s="130"/>
      <c r="P55" s="130"/>
      <c r="Q55" s="130"/>
      <c r="R55" s="130"/>
      <c r="S55" s="130"/>
      <c r="T55" s="160"/>
      <c r="U55" s="145"/>
    </row>
    <row r="56" spans="1:44" ht="24.75" customHeight="1">
      <c r="A56" s="118"/>
      <c r="B56" s="380" t="s">
        <v>13</v>
      </c>
      <c r="C56" s="381"/>
      <c r="D56" s="382"/>
      <c r="E56" s="386"/>
      <c r="F56" s="140"/>
      <c r="G56" s="388" t="s">
        <v>99</v>
      </c>
      <c r="H56" s="388"/>
      <c r="I56" s="388"/>
      <c r="J56" s="388"/>
      <c r="K56" s="388"/>
      <c r="L56" s="388"/>
      <c r="M56" s="388"/>
      <c r="N56" s="388"/>
      <c r="O56" s="388"/>
      <c r="P56" s="366" t="s">
        <v>8</v>
      </c>
      <c r="Q56" s="389">
        <f>SUM(K39:L52)+SUM(S39:T54)</f>
        <v>10000</v>
      </c>
      <c r="R56" s="390"/>
      <c r="S56" s="390"/>
      <c r="T56" s="391"/>
      <c r="U56" s="95"/>
      <c r="AA56" s="393"/>
      <c r="AB56" s="364"/>
      <c r="AC56" s="364"/>
      <c r="AD56" s="364"/>
      <c r="AE56" s="364"/>
      <c r="AF56" s="364"/>
      <c r="AG56" s="364"/>
      <c r="AH56" s="364"/>
      <c r="AI56" s="364"/>
      <c r="AJ56" s="368"/>
      <c r="AK56" s="368"/>
      <c r="AL56" s="368"/>
      <c r="AM56" s="368"/>
      <c r="AN56" s="368"/>
      <c r="AO56" s="368"/>
      <c r="AP56" s="368"/>
      <c r="AQ56" s="368"/>
      <c r="AR56" s="368"/>
    </row>
    <row r="57" spans="1:44" ht="24.75" customHeight="1" thickBot="1">
      <c r="A57" s="118"/>
      <c r="B57" s="383"/>
      <c r="C57" s="384"/>
      <c r="D57" s="385"/>
      <c r="E57" s="387"/>
      <c r="G57" s="388"/>
      <c r="H57" s="388"/>
      <c r="I57" s="388"/>
      <c r="J57" s="388"/>
      <c r="K57" s="388"/>
      <c r="L57" s="388"/>
      <c r="M57" s="388"/>
      <c r="N57" s="388"/>
      <c r="O57" s="388"/>
      <c r="P57" s="367"/>
      <c r="Q57" s="362"/>
      <c r="R57" s="362"/>
      <c r="S57" s="362"/>
      <c r="T57" s="392"/>
      <c r="U57" s="95"/>
      <c r="AA57" s="393"/>
      <c r="AB57" s="364"/>
      <c r="AC57" s="364"/>
      <c r="AD57" s="364"/>
      <c r="AE57" s="364"/>
      <c r="AF57" s="364"/>
      <c r="AG57" s="364"/>
      <c r="AH57" s="364"/>
      <c r="AI57" s="364"/>
      <c r="AJ57" s="368"/>
      <c r="AK57" s="368"/>
      <c r="AL57" s="368"/>
      <c r="AM57" s="368"/>
      <c r="AN57" s="368"/>
      <c r="AO57" s="368"/>
      <c r="AP57" s="368"/>
      <c r="AQ57" s="368"/>
      <c r="AR57" s="368"/>
    </row>
    <row r="58" spans="1:44" ht="6.6" customHeight="1">
      <c r="B58" s="153"/>
      <c r="C58" s="153"/>
      <c r="D58" s="153"/>
      <c r="E58" s="153"/>
      <c r="F58" s="153"/>
      <c r="G58" s="153"/>
      <c r="H58" s="153"/>
      <c r="I58" s="153"/>
      <c r="J58" s="153"/>
      <c r="K58" s="153"/>
      <c r="L58" s="153"/>
      <c r="M58" s="130"/>
      <c r="N58" s="130"/>
      <c r="O58" s="130"/>
      <c r="P58" s="130"/>
      <c r="Q58" s="130"/>
      <c r="R58" s="130"/>
      <c r="S58" s="130"/>
      <c r="T58" s="130"/>
      <c r="U58" s="145"/>
    </row>
    <row r="59" spans="1:44" ht="31.2" customHeight="1">
      <c r="A59" s="118"/>
      <c r="C59" s="161" t="s">
        <v>12</v>
      </c>
      <c r="D59" s="145" t="s">
        <v>94</v>
      </c>
      <c r="E59" s="153"/>
      <c r="F59" s="162"/>
      <c r="T59" s="145"/>
    </row>
    <row r="60" spans="1:44" ht="4.2" customHeight="1">
      <c r="A60" s="118"/>
      <c r="B60" s="374"/>
      <c r="C60" s="374"/>
      <c r="D60" s="153"/>
      <c r="E60" s="153"/>
      <c r="L60" s="163"/>
      <c r="M60" s="161"/>
      <c r="N60" s="153"/>
      <c r="O60" s="163"/>
      <c r="P60" s="163"/>
      <c r="Q60" s="163"/>
      <c r="R60" s="163"/>
      <c r="S60" s="163"/>
      <c r="T60" s="145"/>
    </row>
    <row r="61" spans="1:44" ht="11.4" customHeight="1" thickBot="1"/>
    <row r="62" spans="1:44" ht="25.8" customHeight="1">
      <c r="B62" s="357" t="s">
        <v>11</v>
      </c>
      <c r="C62" s="375">
        <f>Q22</f>
        <v>0</v>
      </c>
      <c r="D62" s="376"/>
      <c r="E62" s="376"/>
      <c r="F62" s="377"/>
      <c r="G62" s="348" t="s">
        <v>9</v>
      </c>
      <c r="H62" s="357" t="s">
        <v>10</v>
      </c>
      <c r="I62" s="359">
        <f>Q32</f>
        <v>6400</v>
      </c>
      <c r="J62" s="360"/>
      <c r="K62" s="360"/>
      <c r="L62" s="361"/>
      <c r="M62" s="348" t="s">
        <v>9</v>
      </c>
      <c r="N62" s="357" t="s">
        <v>8</v>
      </c>
      <c r="O62" s="359">
        <f>Q56</f>
        <v>10000</v>
      </c>
      <c r="P62" s="360"/>
      <c r="Q62" s="360"/>
      <c r="R62" s="361"/>
      <c r="S62" s="145"/>
      <c r="T62" s="145"/>
    </row>
    <row r="63" spans="1:44" ht="25.8" customHeight="1" thickBot="1">
      <c r="B63" s="358"/>
      <c r="C63" s="378"/>
      <c r="D63" s="378"/>
      <c r="E63" s="378"/>
      <c r="F63" s="379"/>
      <c r="G63" s="348"/>
      <c r="H63" s="358"/>
      <c r="I63" s="362"/>
      <c r="J63" s="362"/>
      <c r="K63" s="362"/>
      <c r="L63" s="363"/>
      <c r="M63" s="348"/>
      <c r="N63" s="358"/>
      <c r="O63" s="362"/>
      <c r="P63" s="362"/>
      <c r="Q63" s="362"/>
      <c r="R63" s="363"/>
    </row>
    <row r="64" spans="1:44" ht="6" customHeight="1" thickBot="1">
      <c r="B64" s="164"/>
      <c r="C64" s="164"/>
      <c r="D64" s="164"/>
      <c r="E64" s="164"/>
      <c r="F64" s="164"/>
      <c r="G64" s="164"/>
      <c r="H64" s="164"/>
      <c r="I64" s="164"/>
      <c r="J64" s="164"/>
      <c r="K64" s="164"/>
      <c r="L64" s="164"/>
      <c r="M64" s="164"/>
      <c r="N64" s="164"/>
      <c r="O64" s="164"/>
      <c r="P64" s="164"/>
      <c r="Q64" s="164"/>
      <c r="R64" s="164"/>
    </row>
    <row r="65" spans="1:43" ht="25.8" customHeight="1">
      <c r="B65" s="348" t="s">
        <v>7</v>
      </c>
      <c r="C65" s="364" t="s">
        <v>6</v>
      </c>
      <c r="D65" s="364"/>
      <c r="E65" s="366" t="s">
        <v>5</v>
      </c>
      <c r="F65" s="364" t="s">
        <v>4</v>
      </c>
      <c r="G65" s="368"/>
      <c r="H65" s="370" t="s">
        <v>3</v>
      </c>
      <c r="I65" s="372">
        <f>G65*140</f>
        <v>0</v>
      </c>
      <c r="J65" s="372"/>
      <c r="K65" s="348" t="s">
        <v>2</v>
      </c>
      <c r="L65" s="128"/>
      <c r="M65" s="349" t="s">
        <v>1</v>
      </c>
      <c r="N65" s="350"/>
      <c r="O65" s="353">
        <f>C62+I62+O62+I65</f>
        <v>16400</v>
      </c>
      <c r="P65" s="353"/>
      <c r="Q65" s="353"/>
      <c r="R65" s="353"/>
      <c r="S65" s="354"/>
      <c r="T65" s="95"/>
    </row>
    <row r="66" spans="1:43" ht="25.8" customHeight="1" thickBot="1">
      <c r="B66" s="348"/>
      <c r="C66" s="365"/>
      <c r="D66" s="365"/>
      <c r="E66" s="367"/>
      <c r="F66" s="365"/>
      <c r="G66" s="369"/>
      <c r="H66" s="371"/>
      <c r="I66" s="373"/>
      <c r="J66" s="373"/>
      <c r="K66" s="348"/>
      <c r="L66" s="95"/>
      <c r="M66" s="351"/>
      <c r="N66" s="352"/>
      <c r="O66" s="355"/>
      <c r="P66" s="355"/>
      <c r="Q66" s="355"/>
      <c r="R66" s="355"/>
      <c r="S66" s="356"/>
      <c r="T66" s="145"/>
    </row>
    <row r="67" spans="1:43" ht="8.4" customHeight="1">
      <c r="B67" s="150"/>
      <c r="C67" s="150"/>
      <c r="D67" s="150"/>
      <c r="E67" s="145"/>
      <c r="F67" s="145"/>
      <c r="G67" s="145"/>
      <c r="H67" s="145"/>
      <c r="I67" s="145"/>
      <c r="J67" s="145"/>
      <c r="K67" s="145"/>
      <c r="L67" s="145"/>
      <c r="M67" s="145"/>
      <c r="N67" s="145"/>
      <c r="O67" s="145"/>
      <c r="Q67" s="145"/>
      <c r="R67" s="145"/>
      <c r="S67" s="145"/>
      <c r="T67" s="126"/>
    </row>
    <row r="68" spans="1:43" ht="24.9" customHeight="1">
      <c r="B68" s="153" t="s">
        <v>0</v>
      </c>
      <c r="C68" s="153"/>
      <c r="D68" s="153"/>
      <c r="E68" s="153"/>
      <c r="F68" s="153"/>
      <c r="G68" s="153"/>
      <c r="H68" s="153"/>
      <c r="I68" s="153"/>
      <c r="J68" s="153"/>
      <c r="K68" s="153"/>
      <c r="L68" s="153"/>
      <c r="M68" s="154"/>
      <c r="N68" s="154"/>
      <c r="P68" s="126"/>
      <c r="Q68" s="126"/>
      <c r="R68" s="126"/>
      <c r="S68" s="126"/>
      <c r="T68" s="126"/>
    </row>
    <row r="69" spans="1:43" ht="9" customHeight="1">
      <c r="N69" s="105"/>
      <c r="O69" s="543" t="s">
        <v>96</v>
      </c>
      <c r="P69" s="474"/>
      <c r="Q69" s="474"/>
      <c r="R69" s="474"/>
      <c r="S69" s="474"/>
      <c r="T69" s="475"/>
    </row>
    <row r="70" spans="1:43" ht="37.200000000000003" customHeight="1">
      <c r="A70" s="106"/>
      <c r="B70" s="106"/>
      <c r="C70" s="106"/>
      <c r="D70" s="106"/>
      <c r="E70" s="106"/>
      <c r="F70" s="106"/>
      <c r="G70" s="545" t="s">
        <v>72</v>
      </c>
      <c r="H70" s="545"/>
      <c r="I70" s="545"/>
      <c r="J70" s="545"/>
      <c r="K70" s="545"/>
      <c r="L70" s="545"/>
      <c r="M70" s="545"/>
      <c r="N70" s="546"/>
      <c r="O70" s="428"/>
      <c r="P70" s="429"/>
      <c r="Q70" s="429"/>
      <c r="R70" s="429"/>
      <c r="S70" s="429"/>
      <c r="T70" s="544"/>
    </row>
    <row r="71" spans="1:43" ht="48.6" customHeight="1" thickBot="1">
      <c r="A71" s="547" t="s">
        <v>95</v>
      </c>
      <c r="B71" s="548"/>
      <c r="C71" s="548"/>
      <c r="D71" s="548"/>
      <c r="E71" s="548"/>
      <c r="F71" s="548"/>
      <c r="G71" s="548"/>
      <c r="H71" s="548"/>
      <c r="I71" s="548"/>
      <c r="J71" s="548"/>
      <c r="K71" s="548"/>
      <c r="L71" s="548"/>
      <c r="M71" s="548"/>
      <c r="N71" s="548"/>
      <c r="O71" s="548"/>
      <c r="P71" s="548"/>
      <c r="Q71" s="548"/>
      <c r="R71" s="548"/>
      <c r="S71" s="548"/>
      <c r="T71" s="548"/>
    </row>
    <row r="72" spans="1:43" ht="24.6" customHeight="1" thickBot="1">
      <c r="A72" s="531" t="s">
        <v>71</v>
      </c>
      <c r="B72" s="532"/>
      <c r="C72" s="532"/>
      <c r="D72" s="532"/>
      <c r="E72" s="533"/>
      <c r="F72" s="107"/>
      <c r="G72" s="108"/>
      <c r="H72" s="108"/>
      <c r="I72" s="108"/>
      <c r="J72" s="108"/>
      <c r="K72" s="108"/>
      <c r="L72" s="108"/>
      <c r="M72" s="108"/>
      <c r="N72" s="534"/>
      <c r="O72" s="534"/>
      <c r="P72" s="534"/>
      <c r="Q72" s="534"/>
      <c r="R72" s="534"/>
      <c r="S72" s="534"/>
      <c r="T72" s="534"/>
      <c r="Z72" s="109"/>
      <c r="AA72" s="109"/>
      <c r="AB72" s="109"/>
      <c r="AC72" s="109"/>
    </row>
    <row r="73" spans="1:43" ht="8.1" customHeight="1">
      <c r="A73" s="76"/>
      <c r="B73" s="76"/>
      <c r="C73" s="76"/>
      <c r="D73" s="76"/>
      <c r="E73" s="76"/>
      <c r="F73" s="76"/>
      <c r="G73" s="76"/>
      <c r="H73" s="76"/>
      <c r="I73" s="76"/>
      <c r="J73" s="76"/>
      <c r="K73" s="535"/>
      <c r="L73" s="535"/>
      <c r="M73" s="110"/>
      <c r="N73" s="76"/>
      <c r="O73" s="111"/>
      <c r="P73" s="111"/>
      <c r="Q73" s="112"/>
      <c r="R73" s="111"/>
      <c r="S73" s="111"/>
      <c r="T73" s="113"/>
      <c r="Z73" s="109"/>
      <c r="AA73" s="109"/>
      <c r="AB73" s="109"/>
    </row>
    <row r="74" spans="1:43" ht="50.4" customHeight="1">
      <c r="A74" s="536" t="s">
        <v>70</v>
      </c>
      <c r="B74" s="536"/>
      <c r="C74" s="537"/>
      <c r="D74" s="538" t="s">
        <v>76</v>
      </c>
      <c r="E74" s="539"/>
      <c r="F74" s="539"/>
      <c r="G74" s="539"/>
      <c r="H74" s="539"/>
      <c r="I74" s="539"/>
      <c r="J74" s="539"/>
      <c r="K74" s="539"/>
      <c r="L74" s="539"/>
      <c r="M74" s="539"/>
      <c r="N74" s="539"/>
      <c r="O74" s="539"/>
      <c r="P74" s="539"/>
      <c r="Q74" s="539"/>
      <c r="R74" s="539"/>
      <c r="S74" s="539"/>
      <c r="T74" s="539"/>
      <c r="U74" s="113"/>
      <c r="AA74" s="74"/>
      <c r="AB74" s="74"/>
      <c r="AC74" s="74"/>
      <c r="AK74" s="114"/>
      <c r="AL74" s="114"/>
      <c r="AM74" s="114"/>
      <c r="AN74" s="74"/>
      <c r="AO74" s="74"/>
      <c r="AP74" s="74"/>
      <c r="AQ74" s="74"/>
    </row>
    <row r="75" spans="1:43" ht="4.2" customHeight="1">
      <c r="A75" s="115"/>
      <c r="B75" s="115"/>
      <c r="C75" s="115"/>
      <c r="D75" s="116"/>
      <c r="E75" s="116"/>
      <c r="F75" s="116"/>
      <c r="G75" s="116"/>
      <c r="H75" s="116"/>
      <c r="I75" s="116"/>
      <c r="J75" s="116"/>
      <c r="K75" s="116"/>
      <c r="L75" s="116"/>
      <c r="M75" s="116"/>
      <c r="N75" s="116"/>
      <c r="O75" s="116"/>
      <c r="P75" s="116"/>
      <c r="Q75" s="116"/>
      <c r="R75" s="116"/>
      <c r="S75" s="116"/>
      <c r="T75" s="116"/>
      <c r="AA75" s="74"/>
      <c r="AB75" s="74"/>
      <c r="AC75" s="74"/>
      <c r="AK75" s="114"/>
      <c r="AL75" s="114"/>
      <c r="AM75" s="114"/>
      <c r="AN75" s="74"/>
      <c r="AO75" s="74"/>
      <c r="AP75" s="74"/>
      <c r="AQ75" s="74"/>
    </row>
    <row r="76" spans="1:43" ht="24.75" customHeight="1">
      <c r="A76" s="466" t="s">
        <v>69</v>
      </c>
      <c r="B76" s="467"/>
      <c r="C76" s="467"/>
      <c r="D76" s="468"/>
      <c r="E76" s="82"/>
      <c r="F76" s="117"/>
      <c r="G76" s="117"/>
      <c r="H76" s="117"/>
      <c r="I76" s="117"/>
      <c r="J76" s="117"/>
      <c r="K76" s="117"/>
      <c r="L76" s="540" t="s">
        <v>68</v>
      </c>
      <c r="M76" s="541"/>
      <c r="N76" s="542"/>
      <c r="O76" s="76"/>
      <c r="P76" s="74"/>
      <c r="Q76" s="74"/>
      <c r="R76" s="74"/>
      <c r="S76" s="74"/>
      <c r="T76" s="74"/>
    </row>
    <row r="77" spans="1:43" ht="4.2" customHeight="1">
      <c r="A77" s="118"/>
    </row>
    <row r="78" spans="1:43" ht="27.6" customHeight="1">
      <c r="A78" s="118"/>
      <c r="B78" s="525" t="s">
        <v>65</v>
      </c>
      <c r="C78" s="526"/>
      <c r="D78" s="527"/>
      <c r="E78" s="458" t="s">
        <v>67</v>
      </c>
      <c r="F78" s="458"/>
      <c r="G78" s="458"/>
      <c r="H78" s="527" t="s">
        <v>66</v>
      </c>
      <c r="I78" s="525" t="s">
        <v>62</v>
      </c>
      <c r="J78" s="527"/>
      <c r="L78" s="482" t="s">
        <v>65</v>
      </c>
      <c r="M78" s="482"/>
      <c r="N78" s="482"/>
      <c r="O78" s="458" t="s">
        <v>64</v>
      </c>
      <c r="P78" s="458"/>
      <c r="Q78" s="458"/>
      <c r="R78" s="510" t="s">
        <v>63</v>
      </c>
      <c r="S78" s="482" t="s">
        <v>62</v>
      </c>
      <c r="T78" s="482"/>
    </row>
    <row r="79" spans="1:43" ht="27.6" customHeight="1" thickBot="1">
      <c r="A79" s="118"/>
      <c r="B79" s="528"/>
      <c r="C79" s="529"/>
      <c r="D79" s="530"/>
      <c r="E79" s="511"/>
      <c r="F79" s="511"/>
      <c r="G79" s="511"/>
      <c r="H79" s="530"/>
      <c r="I79" s="528"/>
      <c r="J79" s="530"/>
      <c r="L79" s="483"/>
      <c r="M79" s="483"/>
      <c r="N79" s="483"/>
      <c r="O79" s="511"/>
      <c r="P79" s="511"/>
      <c r="Q79" s="511"/>
      <c r="R79" s="511"/>
      <c r="S79" s="483"/>
      <c r="T79" s="483"/>
    </row>
    <row r="80" spans="1:43" ht="27.6" customHeight="1" thickTop="1">
      <c r="A80" s="118"/>
      <c r="B80" s="512" t="s">
        <v>61</v>
      </c>
      <c r="C80" s="513"/>
      <c r="D80" s="514"/>
      <c r="E80" s="515" t="s">
        <v>60</v>
      </c>
      <c r="F80" s="516"/>
      <c r="G80" s="517"/>
      <c r="H80" s="67"/>
      <c r="I80" s="518">
        <f>H80*9000</f>
        <v>0</v>
      </c>
      <c r="J80" s="519"/>
      <c r="L80" s="460" t="s">
        <v>46</v>
      </c>
      <c r="M80" s="460"/>
      <c r="N80" s="460"/>
      <c r="O80" s="520" t="s">
        <v>77</v>
      </c>
      <c r="P80" s="521"/>
      <c r="Q80" s="522"/>
      <c r="R80" s="165">
        <v>50</v>
      </c>
      <c r="S80" s="523">
        <f>R80*100</f>
        <v>5000</v>
      </c>
      <c r="T80" s="524"/>
    </row>
    <row r="81" spans="1:44" ht="27.6" customHeight="1">
      <c r="A81" s="118"/>
      <c r="B81" s="505" t="s">
        <v>58</v>
      </c>
      <c r="C81" s="506"/>
      <c r="D81" s="507"/>
      <c r="E81" s="458" t="s">
        <v>57</v>
      </c>
      <c r="F81" s="458"/>
      <c r="G81" s="458"/>
      <c r="H81" s="70"/>
      <c r="I81" s="498">
        <f>H81*36000</f>
        <v>0</v>
      </c>
      <c r="J81" s="499"/>
      <c r="L81" s="466" t="s">
        <v>56</v>
      </c>
      <c r="M81" s="467"/>
      <c r="N81" s="468"/>
      <c r="O81" s="489" t="s">
        <v>78</v>
      </c>
      <c r="P81" s="490"/>
      <c r="Q81" s="491"/>
      <c r="R81" s="71">
        <v>3</v>
      </c>
      <c r="S81" s="508">
        <f>R81*300</f>
        <v>900</v>
      </c>
      <c r="T81" s="509"/>
    </row>
    <row r="82" spans="1:44" ht="27.6" customHeight="1">
      <c r="A82" s="118"/>
      <c r="B82" s="482" t="s">
        <v>55</v>
      </c>
      <c r="C82" s="482"/>
      <c r="D82" s="482"/>
      <c r="E82" s="458" t="s">
        <v>54</v>
      </c>
      <c r="F82" s="458"/>
      <c r="G82" s="458"/>
      <c r="H82" s="70"/>
      <c r="I82" s="496">
        <f>H82*71000</f>
        <v>0</v>
      </c>
      <c r="J82" s="497"/>
      <c r="L82" s="504" t="s">
        <v>79</v>
      </c>
      <c r="M82" s="504"/>
      <c r="N82" s="504"/>
      <c r="O82" s="489" t="s">
        <v>80</v>
      </c>
      <c r="P82" s="490"/>
      <c r="Q82" s="491"/>
      <c r="R82" s="72"/>
      <c r="S82" s="492">
        <f>R82*300</f>
        <v>0</v>
      </c>
      <c r="T82" s="493"/>
    </row>
    <row r="83" spans="1:44" ht="27.6" customHeight="1">
      <c r="A83" s="118"/>
      <c r="B83" s="500" t="s">
        <v>53</v>
      </c>
      <c r="C83" s="500"/>
      <c r="D83" s="500"/>
      <c r="E83" s="458" t="s">
        <v>52</v>
      </c>
      <c r="F83" s="458"/>
      <c r="G83" s="458"/>
      <c r="H83" s="73"/>
      <c r="I83" s="498">
        <f>H83*9000</f>
        <v>0</v>
      </c>
      <c r="J83" s="499"/>
      <c r="L83" s="501" t="s">
        <v>81</v>
      </c>
      <c r="M83" s="502"/>
      <c r="N83" s="503"/>
      <c r="O83" s="489" t="s">
        <v>82</v>
      </c>
      <c r="P83" s="490"/>
      <c r="Q83" s="491"/>
      <c r="R83" s="73"/>
      <c r="S83" s="492">
        <f>R83*200</f>
        <v>0</v>
      </c>
      <c r="T83" s="493"/>
    </row>
    <row r="84" spans="1:44" ht="27.6" customHeight="1">
      <c r="A84" s="118"/>
      <c r="B84" s="494" t="s">
        <v>50</v>
      </c>
      <c r="C84" s="494"/>
      <c r="D84" s="494"/>
      <c r="E84" s="495" t="s">
        <v>49</v>
      </c>
      <c r="F84" s="458"/>
      <c r="G84" s="458"/>
      <c r="H84" s="73"/>
      <c r="I84" s="496">
        <f>H84*5000</f>
        <v>0</v>
      </c>
      <c r="J84" s="497"/>
      <c r="L84" s="460" t="s">
        <v>83</v>
      </c>
      <c r="M84" s="460"/>
      <c r="N84" s="460"/>
      <c r="O84" s="489" t="s">
        <v>84</v>
      </c>
      <c r="P84" s="490"/>
      <c r="Q84" s="491"/>
      <c r="R84" s="73"/>
      <c r="S84" s="492">
        <f>R84*100</f>
        <v>0</v>
      </c>
      <c r="T84" s="493"/>
    </row>
    <row r="85" spans="1:44" ht="27.6" customHeight="1">
      <c r="A85" s="118"/>
      <c r="B85" s="494"/>
      <c r="C85" s="494"/>
      <c r="D85" s="494"/>
      <c r="E85" s="495" t="s">
        <v>47</v>
      </c>
      <c r="F85" s="458"/>
      <c r="G85" s="458"/>
      <c r="H85" s="73"/>
      <c r="I85" s="498">
        <f>H85*10000</f>
        <v>0</v>
      </c>
      <c r="J85" s="499"/>
      <c r="L85" s="460" t="s">
        <v>51</v>
      </c>
      <c r="M85" s="460"/>
      <c r="N85" s="460"/>
      <c r="O85" s="489" t="s">
        <v>85</v>
      </c>
      <c r="P85" s="490"/>
      <c r="Q85" s="491"/>
      <c r="R85" s="73"/>
      <c r="S85" s="492">
        <f>R85*4000</f>
        <v>0</v>
      </c>
      <c r="T85" s="493"/>
    </row>
    <row r="86" spans="1:44" ht="27.6" customHeight="1">
      <c r="A86" s="118"/>
      <c r="B86" s="119"/>
      <c r="C86" s="119"/>
      <c r="D86" s="119"/>
      <c r="E86" s="120"/>
      <c r="F86" s="121"/>
      <c r="G86" s="121"/>
      <c r="H86" s="122"/>
      <c r="I86" s="123"/>
      <c r="J86" s="123"/>
      <c r="L86" s="460" t="s">
        <v>48</v>
      </c>
      <c r="M86" s="460"/>
      <c r="N86" s="460"/>
      <c r="O86" s="489" t="s">
        <v>86</v>
      </c>
      <c r="P86" s="490"/>
      <c r="Q86" s="491"/>
      <c r="R86" s="73"/>
      <c r="S86" s="492">
        <f>R86*2000</f>
        <v>0</v>
      </c>
      <c r="T86" s="493"/>
    </row>
    <row r="87" spans="1:44" ht="27.6" customHeight="1">
      <c r="A87" s="118"/>
      <c r="B87" s="119"/>
      <c r="C87" s="119"/>
      <c r="D87" s="119"/>
      <c r="E87" s="120"/>
      <c r="F87" s="121"/>
      <c r="G87" s="121"/>
      <c r="H87" s="122"/>
      <c r="I87" s="123"/>
      <c r="J87" s="123"/>
      <c r="L87" s="488" t="s">
        <v>87</v>
      </c>
      <c r="M87" s="488"/>
      <c r="N87" s="488"/>
      <c r="O87" s="489" t="s">
        <v>88</v>
      </c>
      <c r="P87" s="490"/>
      <c r="Q87" s="491"/>
      <c r="R87" s="73"/>
      <c r="S87" s="492">
        <f>R87*1000</f>
        <v>0</v>
      </c>
      <c r="T87" s="493"/>
    </row>
    <row r="88" spans="1:44" ht="27.6" customHeight="1">
      <c r="A88" s="118"/>
      <c r="B88" s="74"/>
      <c r="C88" s="74"/>
      <c r="D88" s="74"/>
      <c r="E88" s="74"/>
      <c r="F88" s="75"/>
      <c r="G88" s="75"/>
      <c r="H88" s="74"/>
      <c r="I88" s="74"/>
      <c r="K88" s="76"/>
      <c r="L88" s="488" t="s">
        <v>59</v>
      </c>
      <c r="M88" s="488"/>
      <c r="N88" s="488"/>
      <c r="O88" s="489" t="s">
        <v>89</v>
      </c>
      <c r="P88" s="490"/>
      <c r="Q88" s="491"/>
      <c r="R88" s="73"/>
      <c r="S88" s="492">
        <f>R88*500</f>
        <v>0</v>
      </c>
      <c r="T88" s="493"/>
    </row>
    <row r="89" spans="1:44" ht="18.600000000000001" customHeight="1">
      <c r="A89" s="118"/>
      <c r="B89" s="74"/>
      <c r="C89" s="74"/>
      <c r="D89" s="74"/>
      <c r="E89" s="74"/>
      <c r="F89" s="74"/>
      <c r="G89" s="74"/>
      <c r="H89" s="74"/>
      <c r="I89" s="74"/>
      <c r="J89" s="74"/>
      <c r="K89" s="76"/>
      <c r="L89" s="124" t="s">
        <v>45</v>
      </c>
      <c r="M89" s="110"/>
      <c r="N89" s="110"/>
      <c r="O89" s="121"/>
      <c r="P89" s="121"/>
      <c r="Q89" s="121"/>
      <c r="R89" s="121"/>
      <c r="S89" s="112"/>
      <c r="T89" s="125"/>
    </row>
    <row r="90" spans="1:44" ht="22.2" customHeight="1">
      <c r="A90" s="118"/>
      <c r="B90" s="74"/>
      <c r="C90" s="74"/>
      <c r="D90" s="74"/>
      <c r="E90" s="74"/>
      <c r="F90" s="75"/>
      <c r="G90" s="75"/>
      <c r="H90" s="74"/>
      <c r="I90" s="74"/>
      <c r="K90" s="74"/>
      <c r="L90" s="74"/>
      <c r="M90" s="74"/>
      <c r="N90" s="76"/>
      <c r="O90" s="126"/>
      <c r="P90" s="348" t="s">
        <v>11</v>
      </c>
      <c r="Q90" s="389">
        <f>SUM(I80:J85)+SUM(S80:T88)</f>
        <v>5900</v>
      </c>
      <c r="R90" s="390"/>
      <c r="S90" s="390"/>
      <c r="T90" s="391"/>
    </row>
    <row r="91" spans="1:44" ht="22.2" customHeight="1" thickBot="1">
      <c r="A91" s="118"/>
      <c r="B91" s="127"/>
      <c r="C91" s="127"/>
      <c r="D91" s="127"/>
      <c r="E91" s="127"/>
      <c r="F91" s="127"/>
      <c r="G91" s="128"/>
      <c r="H91" s="129"/>
      <c r="I91" s="130"/>
      <c r="J91" s="130"/>
      <c r="K91" s="129"/>
      <c r="L91" s="129"/>
      <c r="O91" s="126"/>
      <c r="P91" s="461"/>
      <c r="Q91" s="362"/>
      <c r="R91" s="362"/>
      <c r="S91" s="362"/>
      <c r="T91" s="392"/>
    </row>
    <row r="92" spans="1:44" ht="10.5" customHeight="1">
      <c r="A92" s="131"/>
      <c r="B92" s="132"/>
      <c r="C92" s="132"/>
      <c r="D92" s="113"/>
      <c r="E92" s="113"/>
      <c r="F92" s="133"/>
      <c r="G92" s="133"/>
      <c r="H92" s="133"/>
      <c r="I92" s="133"/>
      <c r="J92" s="133"/>
      <c r="K92" s="133"/>
      <c r="L92" s="133"/>
      <c r="M92" s="133"/>
      <c r="N92" s="113"/>
      <c r="O92" s="113"/>
      <c r="P92" s="113"/>
      <c r="Q92" s="113"/>
      <c r="R92" s="113"/>
      <c r="S92" s="113"/>
      <c r="T92" s="134"/>
    </row>
    <row r="93" spans="1:44" ht="4.2" customHeight="1">
      <c r="A93" s="131"/>
      <c r="B93" s="113"/>
      <c r="C93" s="135"/>
      <c r="D93" s="132"/>
      <c r="E93" s="132"/>
      <c r="F93" s="132"/>
      <c r="G93" s="136"/>
      <c r="H93" s="136"/>
      <c r="I93" s="135"/>
      <c r="J93" s="135"/>
      <c r="K93" s="113"/>
      <c r="L93" s="135"/>
      <c r="M93" s="135"/>
      <c r="N93" s="135"/>
      <c r="O93" s="136"/>
      <c r="P93" s="137"/>
      <c r="Q93" s="137"/>
      <c r="R93" s="137"/>
      <c r="S93" s="137"/>
      <c r="T93" s="138"/>
      <c r="Z93" s="139"/>
      <c r="AA93" s="140"/>
      <c r="AB93" s="140"/>
      <c r="AC93" s="140"/>
      <c r="AD93" s="140"/>
      <c r="AE93" s="140"/>
      <c r="AF93" s="140"/>
      <c r="AG93" s="140"/>
      <c r="AH93" s="140"/>
      <c r="AI93" s="128"/>
      <c r="AJ93" s="128"/>
      <c r="AK93" s="130"/>
      <c r="AL93" s="130"/>
      <c r="AM93" s="130"/>
      <c r="AN93" s="130"/>
      <c r="AO93" s="130"/>
      <c r="AP93" s="130"/>
      <c r="AQ93" s="130"/>
      <c r="AR93" s="95"/>
    </row>
    <row r="94" spans="1:44" ht="24.75" customHeight="1">
      <c r="A94" s="466" t="s">
        <v>44</v>
      </c>
      <c r="B94" s="467"/>
      <c r="C94" s="468"/>
      <c r="D94" s="141"/>
      <c r="E94" s="142"/>
      <c r="F94" s="142"/>
      <c r="G94" s="143"/>
      <c r="H94" s="143"/>
      <c r="I94" s="142"/>
      <c r="J94" s="142"/>
      <c r="K94" s="117"/>
      <c r="L94" s="142"/>
      <c r="M94" s="142"/>
      <c r="N94" s="142"/>
      <c r="O94" s="82"/>
      <c r="P94" s="143"/>
      <c r="Q94" s="143"/>
      <c r="R94" s="142"/>
      <c r="S94" s="142"/>
      <c r="T94" s="144"/>
      <c r="U94" s="145"/>
    </row>
    <row r="95" spans="1:44" ht="6.6" customHeight="1">
      <c r="A95" s="118"/>
      <c r="B95" s="146"/>
      <c r="C95" s="109"/>
      <c r="D95" s="109"/>
      <c r="T95" s="105"/>
    </row>
    <row r="96" spans="1:44" ht="28.2" customHeight="1" thickBot="1">
      <c r="A96" s="118"/>
      <c r="B96" s="482" t="s">
        <v>43</v>
      </c>
      <c r="C96" s="482"/>
      <c r="D96" s="482"/>
      <c r="E96" s="484" t="s">
        <v>42</v>
      </c>
      <c r="F96" s="484"/>
      <c r="G96" s="482" t="s">
        <v>32</v>
      </c>
      <c r="H96" s="482"/>
      <c r="J96" s="145"/>
      <c r="K96" s="145"/>
      <c r="L96" s="94"/>
      <c r="M96" s="486">
        <v>1600</v>
      </c>
      <c r="N96" s="487"/>
      <c r="O96" s="78" t="s">
        <v>4</v>
      </c>
      <c r="P96" s="77"/>
      <c r="Q96" s="78" t="s">
        <v>90</v>
      </c>
      <c r="R96" s="481">
        <f>M96*P96</f>
        <v>0</v>
      </c>
      <c r="S96" s="481"/>
      <c r="T96" s="105"/>
      <c r="U96" s="126"/>
    </row>
    <row r="97" spans="1:44" ht="28.2" customHeight="1" thickBot="1">
      <c r="A97" s="118"/>
      <c r="B97" s="483"/>
      <c r="C97" s="483"/>
      <c r="D97" s="483"/>
      <c r="E97" s="485"/>
      <c r="F97" s="485"/>
      <c r="G97" s="483"/>
      <c r="H97" s="483"/>
      <c r="J97" s="145"/>
      <c r="K97" s="145"/>
      <c r="L97" s="94"/>
      <c r="M97" s="479">
        <v>1220</v>
      </c>
      <c r="N97" s="480"/>
      <c r="O97" s="79" t="s">
        <v>4</v>
      </c>
      <c r="P97" s="77"/>
      <c r="Q97" s="78" t="s">
        <v>90</v>
      </c>
      <c r="R97" s="481">
        <f>M97*P97</f>
        <v>0</v>
      </c>
      <c r="S97" s="481"/>
      <c r="T97" s="105"/>
      <c r="U97" s="126"/>
    </row>
    <row r="98" spans="1:44" ht="28.2" customHeight="1" thickTop="1" thickBot="1">
      <c r="A98" s="118"/>
      <c r="B98" s="458" t="s">
        <v>40</v>
      </c>
      <c r="C98" s="458"/>
      <c r="D98" s="458"/>
      <c r="E98" s="459" t="s">
        <v>91</v>
      </c>
      <c r="F98" s="460"/>
      <c r="G98" s="80"/>
      <c r="H98" s="147" t="s">
        <v>92</v>
      </c>
      <c r="J98" s="145"/>
      <c r="K98" s="145"/>
      <c r="L98" s="94"/>
      <c r="M98" s="479">
        <v>1630</v>
      </c>
      <c r="N98" s="480"/>
      <c r="O98" s="79" t="s">
        <v>4</v>
      </c>
      <c r="P98" s="77"/>
      <c r="Q98" s="78" t="s">
        <v>90</v>
      </c>
      <c r="R98" s="481">
        <f>M98*P98</f>
        <v>0</v>
      </c>
      <c r="S98" s="481"/>
      <c r="T98" s="105"/>
      <c r="U98" s="126"/>
    </row>
    <row r="99" spans="1:44" ht="28.2" customHeight="1">
      <c r="A99" s="118"/>
      <c r="B99" s="458" t="s">
        <v>38</v>
      </c>
      <c r="C99" s="458"/>
      <c r="D99" s="458"/>
      <c r="E99" s="459" t="s">
        <v>41</v>
      </c>
      <c r="F99" s="460"/>
      <c r="G99" s="81"/>
      <c r="H99" s="148" t="s">
        <v>92</v>
      </c>
      <c r="K99" s="76"/>
      <c r="L99" s="76"/>
      <c r="M99" s="76"/>
      <c r="N99" s="76"/>
      <c r="O99" s="76"/>
      <c r="T99" s="105"/>
    </row>
    <row r="100" spans="1:44" ht="28.2" customHeight="1">
      <c r="A100" s="118"/>
      <c r="B100" s="458" t="s">
        <v>37</v>
      </c>
      <c r="C100" s="458"/>
      <c r="D100" s="458"/>
      <c r="E100" s="459" t="s">
        <v>39</v>
      </c>
      <c r="F100" s="460"/>
      <c r="G100" s="81"/>
      <c r="H100" s="148" t="s">
        <v>92</v>
      </c>
      <c r="K100" s="76"/>
      <c r="L100" s="76"/>
      <c r="M100" s="76"/>
      <c r="N100" s="76"/>
      <c r="O100" s="76"/>
      <c r="P100" s="348" t="s">
        <v>10</v>
      </c>
      <c r="Q100" s="462">
        <f>SUM(R96:R98)</f>
        <v>0</v>
      </c>
      <c r="R100" s="463"/>
      <c r="S100" s="463"/>
      <c r="T100" s="464"/>
    </row>
    <row r="101" spans="1:44" ht="24.75" customHeight="1" thickBot="1">
      <c r="A101" s="118"/>
      <c r="B101" s="82"/>
      <c r="C101" s="82"/>
      <c r="D101" s="82"/>
      <c r="E101" s="82"/>
      <c r="F101" s="82"/>
      <c r="G101" s="82"/>
      <c r="H101" s="82"/>
      <c r="K101" s="76"/>
      <c r="L101" s="76"/>
      <c r="M101" s="76"/>
      <c r="N101" s="76"/>
      <c r="O101" s="76"/>
      <c r="P101" s="461"/>
      <c r="Q101" s="378"/>
      <c r="R101" s="378"/>
      <c r="S101" s="378"/>
      <c r="T101" s="465"/>
    </row>
    <row r="102" spans="1:44" ht="3.6" customHeight="1">
      <c r="A102" s="131"/>
      <c r="B102" s="113"/>
      <c r="C102" s="135"/>
      <c r="D102" s="132"/>
      <c r="E102" s="132"/>
      <c r="F102" s="132"/>
      <c r="G102" s="136"/>
      <c r="H102" s="136"/>
      <c r="I102" s="135"/>
      <c r="J102" s="135"/>
      <c r="K102" s="113"/>
      <c r="L102" s="135"/>
      <c r="M102" s="135"/>
      <c r="N102" s="135"/>
      <c r="O102" s="136"/>
      <c r="P102" s="137"/>
      <c r="Q102" s="137"/>
      <c r="R102" s="137"/>
      <c r="S102" s="137"/>
      <c r="T102" s="138"/>
      <c r="Z102" s="139"/>
      <c r="AA102" s="140"/>
      <c r="AB102" s="140"/>
      <c r="AC102" s="140"/>
      <c r="AD102" s="140"/>
      <c r="AE102" s="140"/>
      <c r="AF102" s="140"/>
      <c r="AG102" s="140"/>
      <c r="AH102" s="140"/>
      <c r="AI102" s="128"/>
      <c r="AJ102" s="128"/>
      <c r="AK102" s="130"/>
      <c r="AL102" s="130"/>
      <c r="AM102" s="130"/>
      <c r="AN102" s="130"/>
      <c r="AO102" s="130"/>
      <c r="AP102" s="130"/>
      <c r="AQ102" s="130"/>
      <c r="AR102" s="95"/>
    </row>
    <row r="103" spans="1:44" ht="24.6" customHeight="1">
      <c r="A103" s="466" t="s">
        <v>36</v>
      </c>
      <c r="B103" s="467"/>
      <c r="C103" s="467"/>
      <c r="D103" s="468"/>
      <c r="E103" s="149"/>
      <c r="F103" s="114"/>
      <c r="G103" s="114"/>
      <c r="H103" s="114"/>
      <c r="J103" s="76"/>
      <c r="K103" s="76"/>
      <c r="L103" s="76"/>
      <c r="M103" s="76"/>
      <c r="N103" s="76"/>
      <c r="O103" s="76"/>
      <c r="T103" s="105"/>
      <c r="Z103" s="150"/>
      <c r="AA103" s="150"/>
      <c r="AB103" s="150"/>
      <c r="AC103" s="145"/>
      <c r="AD103" s="145"/>
      <c r="AE103" s="145"/>
      <c r="AG103" s="95"/>
      <c r="AH103" s="145"/>
      <c r="AI103" s="95"/>
      <c r="AJ103" s="95"/>
      <c r="AK103" s="145"/>
      <c r="AL103" s="145"/>
      <c r="AM103" s="145"/>
      <c r="AO103" s="145"/>
      <c r="AP103" s="145"/>
      <c r="AQ103" s="145"/>
      <c r="AR103" s="145"/>
    </row>
    <row r="104" spans="1:44" ht="4.2" customHeight="1">
      <c r="A104" s="151"/>
      <c r="B104" s="117"/>
      <c r="T104" s="105"/>
      <c r="Z104" s="76"/>
      <c r="AB104" s="114"/>
      <c r="AC104" s="114"/>
      <c r="AD104" s="114"/>
      <c r="AG104" s="150"/>
      <c r="AH104" s="150"/>
      <c r="AI104" s="150"/>
      <c r="AJ104" s="150"/>
      <c r="AK104" s="150"/>
    </row>
    <row r="105" spans="1:44" ht="23.4" customHeight="1">
      <c r="A105" s="152"/>
      <c r="B105" s="469" t="s">
        <v>35</v>
      </c>
      <c r="C105" s="470"/>
      <c r="D105" s="470"/>
      <c r="E105" s="473" t="s">
        <v>93</v>
      </c>
      <c r="F105" s="474"/>
      <c r="G105" s="474"/>
      <c r="H105" s="474"/>
      <c r="I105" s="474"/>
      <c r="J105" s="474"/>
      <c r="K105" s="474"/>
      <c r="L105" s="475"/>
      <c r="M105" s="476" t="s">
        <v>34</v>
      </c>
      <c r="N105" s="476"/>
      <c r="O105" s="476"/>
      <c r="P105" s="476"/>
      <c r="Q105" s="476"/>
      <c r="R105" s="476"/>
      <c r="S105" s="476"/>
      <c r="T105" s="477"/>
      <c r="Z105" s="153"/>
      <c r="AA105" s="153"/>
      <c r="AB105" s="153"/>
      <c r="AC105" s="153"/>
      <c r="AD105" s="153"/>
      <c r="AE105" s="153"/>
      <c r="AF105" s="153"/>
      <c r="AG105" s="153"/>
      <c r="AH105" s="153"/>
      <c r="AI105" s="153"/>
      <c r="AJ105" s="153"/>
      <c r="AK105" s="154"/>
      <c r="AL105" s="154"/>
      <c r="AN105" s="126"/>
      <c r="AO105" s="126"/>
      <c r="AP105" s="126"/>
      <c r="AQ105" s="126"/>
      <c r="AR105" s="126"/>
    </row>
    <row r="106" spans="1:44" ht="23.4" customHeight="1" thickBot="1">
      <c r="A106" s="152"/>
      <c r="B106" s="471"/>
      <c r="C106" s="472"/>
      <c r="D106" s="472"/>
      <c r="E106" s="478" t="s">
        <v>33</v>
      </c>
      <c r="F106" s="456"/>
      <c r="G106" s="155" t="s">
        <v>4</v>
      </c>
      <c r="H106" s="456" t="s">
        <v>32</v>
      </c>
      <c r="I106" s="456"/>
      <c r="J106" s="155" t="s">
        <v>14</v>
      </c>
      <c r="K106" s="456" t="s">
        <v>31</v>
      </c>
      <c r="L106" s="457"/>
      <c r="M106" s="456" t="s">
        <v>33</v>
      </c>
      <c r="N106" s="456"/>
      <c r="O106" s="155" t="s">
        <v>4</v>
      </c>
      <c r="P106" s="456" t="s">
        <v>32</v>
      </c>
      <c r="Q106" s="456"/>
      <c r="R106" s="155" t="s">
        <v>14</v>
      </c>
      <c r="S106" s="456" t="s">
        <v>31</v>
      </c>
      <c r="T106" s="457"/>
      <c r="Z106" s="150"/>
      <c r="AA106" s="150"/>
      <c r="AB106" s="150"/>
      <c r="AE106" s="154"/>
      <c r="AF106" s="154"/>
      <c r="AG106" s="154"/>
      <c r="AH106" s="154"/>
      <c r="AI106" s="154"/>
      <c r="AJ106" s="154"/>
      <c r="AK106" s="154"/>
      <c r="AL106" s="154"/>
      <c r="AM106" s="154"/>
      <c r="AN106" s="126"/>
      <c r="AO106" s="126"/>
      <c r="AP106" s="126"/>
      <c r="AQ106" s="126"/>
      <c r="AR106" s="126"/>
    </row>
    <row r="107" spans="1:44" ht="23.4" customHeight="1" thickTop="1">
      <c r="A107" s="118"/>
      <c r="B107" s="437" t="s">
        <v>30</v>
      </c>
      <c r="C107" s="438"/>
      <c r="D107" s="438"/>
      <c r="E107" s="426" t="s">
        <v>29</v>
      </c>
      <c r="F107" s="427"/>
      <c r="G107" s="398" t="s">
        <v>4</v>
      </c>
      <c r="H107" s="394"/>
      <c r="I107" s="396" t="s">
        <v>15</v>
      </c>
      <c r="J107" s="398" t="s">
        <v>14</v>
      </c>
      <c r="K107" s="400">
        <f>H107*300</f>
        <v>0</v>
      </c>
      <c r="L107" s="401"/>
      <c r="M107" s="427" t="s">
        <v>28</v>
      </c>
      <c r="N107" s="427"/>
      <c r="O107" s="398" t="s">
        <v>4</v>
      </c>
      <c r="P107" s="394"/>
      <c r="Q107" s="396" t="s">
        <v>15</v>
      </c>
      <c r="R107" s="398" t="s">
        <v>14</v>
      </c>
      <c r="S107" s="442">
        <f>P107*300</f>
        <v>0</v>
      </c>
      <c r="T107" s="443"/>
    </row>
    <row r="108" spans="1:44" ht="23.4" customHeight="1">
      <c r="A108" s="118"/>
      <c r="B108" s="437"/>
      <c r="C108" s="438"/>
      <c r="D108" s="438"/>
      <c r="E108" s="428"/>
      <c r="F108" s="429"/>
      <c r="G108" s="399"/>
      <c r="H108" s="395"/>
      <c r="I108" s="397"/>
      <c r="J108" s="399"/>
      <c r="K108" s="402"/>
      <c r="L108" s="403"/>
      <c r="M108" s="427"/>
      <c r="N108" s="427"/>
      <c r="O108" s="398"/>
      <c r="P108" s="394"/>
      <c r="Q108" s="396"/>
      <c r="R108" s="398"/>
      <c r="S108" s="442"/>
      <c r="T108" s="443"/>
    </row>
    <row r="109" spans="1:44" ht="23.4" customHeight="1">
      <c r="A109" s="118"/>
      <c r="B109" s="435" t="s">
        <v>27</v>
      </c>
      <c r="C109" s="436"/>
      <c r="D109" s="436"/>
      <c r="E109" s="444" t="s">
        <v>26</v>
      </c>
      <c r="F109" s="445"/>
      <c r="G109" s="430" t="s">
        <v>4</v>
      </c>
      <c r="H109" s="448">
        <v>50</v>
      </c>
      <c r="I109" s="432" t="s">
        <v>15</v>
      </c>
      <c r="J109" s="430" t="s">
        <v>14</v>
      </c>
      <c r="K109" s="450">
        <f>H109*600</f>
        <v>30000</v>
      </c>
      <c r="L109" s="451"/>
      <c r="M109" s="427"/>
      <c r="N109" s="427"/>
      <c r="O109" s="398"/>
      <c r="P109" s="394"/>
      <c r="Q109" s="396"/>
      <c r="R109" s="398"/>
      <c r="S109" s="442"/>
      <c r="T109" s="443"/>
      <c r="U109" s="126"/>
      <c r="V109" s="126"/>
      <c r="W109" s="126"/>
      <c r="X109" s="126"/>
      <c r="Y109" s="126"/>
      <c r="Z109" s="156"/>
      <c r="AA109" s="74"/>
      <c r="AB109" s="74"/>
      <c r="AC109" s="74"/>
      <c r="AD109" s="74"/>
      <c r="AE109" s="75"/>
      <c r="AF109" s="75"/>
      <c r="AG109" s="74"/>
      <c r="AH109" s="74"/>
      <c r="AJ109" s="76"/>
      <c r="AK109" s="76"/>
      <c r="AL109" s="76"/>
      <c r="AM109" s="76"/>
      <c r="AN109" s="75"/>
      <c r="AO109" s="75"/>
      <c r="AP109" s="74"/>
      <c r="AQ109" s="74"/>
      <c r="AR109" s="145"/>
    </row>
    <row r="110" spans="1:44" ht="23.4" customHeight="1">
      <c r="A110" s="118"/>
      <c r="B110" s="439"/>
      <c r="C110" s="440"/>
      <c r="D110" s="440"/>
      <c r="E110" s="446"/>
      <c r="F110" s="447"/>
      <c r="G110" s="398"/>
      <c r="H110" s="449"/>
      <c r="I110" s="396"/>
      <c r="J110" s="398"/>
      <c r="K110" s="452"/>
      <c r="L110" s="453"/>
      <c r="M110" s="427"/>
      <c r="N110" s="427"/>
      <c r="O110" s="398"/>
      <c r="P110" s="394"/>
      <c r="Q110" s="396"/>
      <c r="R110" s="398"/>
      <c r="S110" s="442"/>
      <c r="T110" s="443"/>
      <c r="U110" s="126"/>
      <c r="V110" s="126"/>
      <c r="W110" s="126"/>
      <c r="X110" s="126"/>
      <c r="Y110" s="126"/>
      <c r="Z110" s="156"/>
      <c r="AA110" s="74"/>
      <c r="AB110" s="74"/>
      <c r="AC110" s="74"/>
      <c r="AD110" s="74"/>
      <c r="AE110" s="75"/>
      <c r="AF110" s="75"/>
      <c r="AG110" s="74"/>
      <c r="AH110" s="74"/>
      <c r="AJ110" s="74"/>
      <c r="AK110" s="74"/>
      <c r="AL110" s="74"/>
      <c r="AM110" s="76"/>
      <c r="AN110" s="75"/>
      <c r="AO110" s="75"/>
      <c r="AP110" s="74"/>
      <c r="AQ110" s="74"/>
      <c r="AR110" s="145"/>
    </row>
    <row r="111" spans="1:44" ht="23.4" customHeight="1">
      <c r="A111" s="118"/>
      <c r="B111" s="454" t="s">
        <v>25</v>
      </c>
      <c r="C111" s="455"/>
      <c r="D111" s="455"/>
      <c r="E111" s="441" t="s">
        <v>17</v>
      </c>
      <c r="F111" s="430"/>
      <c r="G111" s="430" t="s">
        <v>4</v>
      </c>
      <c r="H111" s="431"/>
      <c r="I111" s="432" t="s">
        <v>15</v>
      </c>
      <c r="J111" s="430" t="s">
        <v>14</v>
      </c>
      <c r="K111" s="433">
        <f>H111*600</f>
        <v>0</v>
      </c>
      <c r="L111" s="434"/>
      <c r="M111" s="427"/>
      <c r="N111" s="427"/>
      <c r="O111" s="398"/>
      <c r="P111" s="394"/>
      <c r="Q111" s="396"/>
      <c r="R111" s="398"/>
      <c r="S111" s="442"/>
      <c r="T111" s="443"/>
      <c r="U111" s="130"/>
      <c r="V111" s="130"/>
      <c r="W111" s="130"/>
      <c r="X111" s="130"/>
      <c r="Y111" s="130"/>
      <c r="Z111" s="156"/>
      <c r="AA111" s="74"/>
      <c r="AB111" s="74"/>
      <c r="AC111" s="74"/>
      <c r="AD111" s="74"/>
      <c r="AE111" s="75"/>
      <c r="AF111" s="75"/>
      <c r="AG111" s="74"/>
      <c r="AH111" s="74"/>
      <c r="AJ111" s="74"/>
      <c r="AK111" s="74"/>
      <c r="AL111" s="74"/>
      <c r="AM111" s="76"/>
      <c r="AN111" s="75"/>
      <c r="AO111" s="75"/>
      <c r="AP111" s="74"/>
      <c r="AQ111" s="74"/>
      <c r="AR111" s="145"/>
    </row>
    <row r="112" spans="1:44" ht="23.4" customHeight="1">
      <c r="A112" s="118"/>
      <c r="B112" s="454"/>
      <c r="C112" s="455"/>
      <c r="D112" s="455"/>
      <c r="E112" s="425"/>
      <c r="F112" s="399"/>
      <c r="G112" s="399"/>
      <c r="H112" s="395"/>
      <c r="I112" s="397"/>
      <c r="J112" s="399"/>
      <c r="K112" s="402"/>
      <c r="L112" s="403"/>
      <c r="M112" s="427"/>
      <c r="N112" s="427"/>
      <c r="O112" s="398"/>
      <c r="P112" s="394"/>
      <c r="Q112" s="396"/>
      <c r="R112" s="398"/>
      <c r="S112" s="442"/>
      <c r="T112" s="443"/>
      <c r="Z112" s="156"/>
      <c r="AA112" s="74"/>
      <c r="AB112" s="74"/>
      <c r="AC112" s="74"/>
      <c r="AD112" s="74"/>
      <c r="AE112" s="75"/>
      <c r="AF112" s="75"/>
      <c r="AG112" s="74"/>
      <c r="AH112" s="74"/>
      <c r="AJ112" s="74"/>
      <c r="AK112" s="74"/>
      <c r="AL112" s="74"/>
      <c r="AM112" s="76"/>
      <c r="AN112" s="75"/>
      <c r="AO112" s="75"/>
      <c r="AP112" s="74"/>
      <c r="AQ112" s="74"/>
      <c r="AR112" s="145"/>
    </row>
    <row r="113" spans="1:44" ht="23.4" customHeight="1">
      <c r="A113" s="118"/>
      <c r="B113" s="435" t="s">
        <v>24</v>
      </c>
      <c r="C113" s="436"/>
      <c r="D113" s="436"/>
      <c r="E113" s="418" t="s">
        <v>19</v>
      </c>
      <c r="F113" s="398"/>
      <c r="G113" s="398" t="s">
        <v>4</v>
      </c>
      <c r="H113" s="394"/>
      <c r="I113" s="396" t="s">
        <v>15</v>
      </c>
      <c r="J113" s="398" t="s">
        <v>14</v>
      </c>
      <c r="K113" s="400">
        <f>H113*1200</f>
        <v>0</v>
      </c>
      <c r="L113" s="401"/>
      <c r="M113" s="441" t="s">
        <v>23</v>
      </c>
      <c r="N113" s="430"/>
      <c r="O113" s="430" t="s">
        <v>4</v>
      </c>
      <c r="P113" s="431"/>
      <c r="Q113" s="432" t="s">
        <v>22</v>
      </c>
      <c r="R113" s="430" t="s">
        <v>14</v>
      </c>
      <c r="S113" s="433">
        <f>P113*600</f>
        <v>0</v>
      </c>
      <c r="T113" s="434"/>
      <c r="Z113" s="156"/>
      <c r="AA113" s="74"/>
      <c r="AB113" s="74"/>
      <c r="AC113" s="74"/>
      <c r="AD113" s="74"/>
      <c r="AE113" s="75"/>
      <c r="AF113" s="75"/>
      <c r="AG113" s="74"/>
      <c r="AH113" s="74"/>
      <c r="AJ113" s="76"/>
      <c r="AK113" s="76"/>
      <c r="AL113" s="76"/>
      <c r="AM113" s="76"/>
      <c r="AN113" s="75"/>
      <c r="AO113" s="75"/>
      <c r="AP113" s="74"/>
      <c r="AQ113" s="74"/>
      <c r="AR113" s="95"/>
    </row>
    <row r="114" spans="1:44" ht="23.4" customHeight="1">
      <c r="A114" s="118"/>
      <c r="B114" s="439"/>
      <c r="C114" s="440"/>
      <c r="D114" s="440"/>
      <c r="E114" s="418"/>
      <c r="F114" s="398"/>
      <c r="G114" s="398"/>
      <c r="H114" s="394"/>
      <c r="I114" s="396"/>
      <c r="J114" s="398"/>
      <c r="K114" s="400"/>
      <c r="L114" s="401"/>
      <c r="M114" s="418"/>
      <c r="N114" s="398"/>
      <c r="O114" s="398"/>
      <c r="P114" s="394"/>
      <c r="Q114" s="396"/>
      <c r="R114" s="398"/>
      <c r="S114" s="400"/>
      <c r="T114" s="401"/>
      <c r="Z114" s="150"/>
      <c r="AA114" s="74"/>
      <c r="AB114" s="74"/>
      <c r="AC114" s="74"/>
      <c r="AD114" s="74"/>
      <c r="AE114" s="75"/>
      <c r="AF114" s="75"/>
      <c r="AG114" s="74"/>
      <c r="AH114" s="74"/>
      <c r="AJ114" s="76"/>
      <c r="AK114" s="76"/>
      <c r="AL114" s="76"/>
      <c r="AM114" s="76"/>
      <c r="AN114" s="75"/>
      <c r="AO114" s="75"/>
      <c r="AP114" s="74"/>
      <c r="AQ114" s="74"/>
      <c r="AR114" s="145"/>
    </row>
    <row r="115" spans="1:44" ht="23.4" customHeight="1">
      <c r="A115" s="118"/>
      <c r="B115" s="435" t="s">
        <v>21</v>
      </c>
      <c r="C115" s="436"/>
      <c r="D115" s="436"/>
      <c r="E115" s="441" t="s">
        <v>20</v>
      </c>
      <c r="F115" s="430"/>
      <c r="G115" s="430" t="s">
        <v>4</v>
      </c>
      <c r="H115" s="431"/>
      <c r="I115" s="432" t="s">
        <v>15</v>
      </c>
      <c r="J115" s="430" t="s">
        <v>14</v>
      </c>
      <c r="K115" s="433">
        <f>H115*2500</f>
        <v>0</v>
      </c>
      <c r="L115" s="434"/>
      <c r="M115" s="441" t="s">
        <v>19</v>
      </c>
      <c r="N115" s="430"/>
      <c r="O115" s="430" t="s">
        <v>4</v>
      </c>
      <c r="P115" s="431"/>
      <c r="Q115" s="432" t="s">
        <v>15</v>
      </c>
      <c r="R115" s="430" t="s">
        <v>14</v>
      </c>
      <c r="S115" s="433">
        <f>P115*1200</f>
        <v>0</v>
      </c>
      <c r="T115" s="434"/>
      <c r="U115" s="145"/>
      <c r="Z115" s="150"/>
      <c r="AA115" s="150"/>
      <c r="AB115" s="150"/>
      <c r="AE115" s="154"/>
      <c r="AF115" s="154"/>
      <c r="AG115" s="154"/>
      <c r="AH115" s="154"/>
      <c r="AI115" s="154"/>
      <c r="AJ115" s="154"/>
      <c r="AK115" s="154"/>
      <c r="AL115" s="154"/>
      <c r="AN115" s="126"/>
      <c r="AO115" s="126"/>
      <c r="AP115" s="126"/>
      <c r="AQ115" s="126"/>
      <c r="AR115" s="126"/>
    </row>
    <row r="116" spans="1:44" ht="23.4" customHeight="1">
      <c r="A116" s="118"/>
      <c r="B116" s="437"/>
      <c r="C116" s="438"/>
      <c r="D116" s="438"/>
      <c r="E116" s="419"/>
      <c r="F116" s="420"/>
      <c r="G116" s="420"/>
      <c r="H116" s="421"/>
      <c r="I116" s="422"/>
      <c r="J116" s="420"/>
      <c r="K116" s="423"/>
      <c r="L116" s="424"/>
      <c r="M116" s="419"/>
      <c r="N116" s="420"/>
      <c r="O116" s="420"/>
      <c r="P116" s="421"/>
      <c r="Q116" s="422"/>
      <c r="R116" s="420"/>
      <c r="S116" s="423"/>
      <c r="T116" s="424"/>
      <c r="U116" s="145"/>
      <c r="Z116" s="150"/>
      <c r="AA116" s="150"/>
      <c r="AB116" s="150"/>
      <c r="AE116" s="154"/>
      <c r="AF116" s="154"/>
      <c r="AG116" s="154"/>
      <c r="AH116" s="154"/>
      <c r="AI116" s="154"/>
      <c r="AJ116" s="154"/>
      <c r="AK116" s="154"/>
      <c r="AL116" s="154"/>
      <c r="AM116" s="154"/>
      <c r="AN116" s="126"/>
      <c r="AO116" s="126"/>
      <c r="AP116" s="126"/>
      <c r="AQ116" s="126"/>
      <c r="AR116" s="126"/>
    </row>
    <row r="117" spans="1:44" ht="23.4" customHeight="1">
      <c r="A117" s="118"/>
      <c r="B117" s="437"/>
      <c r="C117" s="438"/>
      <c r="D117" s="438"/>
      <c r="E117" s="561"/>
      <c r="F117" s="562"/>
      <c r="G117" s="562"/>
      <c r="H117" s="562"/>
      <c r="I117" s="562"/>
      <c r="J117" s="562"/>
      <c r="K117" s="562"/>
      <c r="L117" s="563"/>
      <c r="M117" s="426" t="s">
        <v>97</v>
      </c>
      <c r="N117" s="427"/>
      <c r="O117" s="398" t="s">
        <v>4</v>
      </c>
      <c r="P117" s="394"/>
      <c r="Q117" s="396" t="s">
        <v>15</v>
      </c>
      <c r="R117" s="398" t="s">
        <v>14</v>
      </c>
      <c r="S117" s="410">
        <f>P117*600</f>
        <v>0</v>
      </c>
      <c r="T117" s="411"/>
      <c r="U117" s="145"/>
    </row>
    <row r="118" spans="1:44" ht="23.4" customHeight="1">
      <c r="A118" s="118"/>
      <c r="B118" s="439"/>
      <c r="C118" s="440"/>
      <c r="D118" s="440"/>
      <c r="E118" s="564"/>
      <c r="F118" s="565"/>
      <c r="G118" s="565"/>
      <c r="H118" s="565"/>
      <c r="I118" s="565"/>
      <c r="J118" s="565"/>
      <c r="K118" s="565"/>
      <c r="L118" s="566"/>
      <c r="M118" s="428"/>
      <c r="N118" s="429"/>
      <c r="O118" s="399"/>
      <c r="P118" s="395"/>
      <c r="Q118" s="397"/>
      <c r="R118" s="399"/>
      <c r="S118" s="402"/>
      <c r="T118" s="403"/>
      <c r="U118" s="145"/>
      <c r="Z118" s="150"/>
      <c r="AA118" s="150"/>
      <c r="AB118" s="150"/>
      <c r="AC118" s="157"/>
      <c r="AE118" s="154"/>
      <c r="AF118" s="154"/>
      <c r="AG118" s="154"/>
      <c r="AH118" s="154"/>
      <c r="AI118" s="154"/>
      <c r="AJ118" s="154"/>
      <c r="AK118" s="154"/>
      <c r="AL118" s="154"/>
      <c r="AN118" s="126"/>
      <c r="AO118" s="126"/>
      <c r="AP118" s="126"/>
      <c r="AQ118" s="126"/>
      <c r="AR118" s="126"/>
    </row>
    <row r="119" spans="1:44" ht="23.4" customHeight="1">
      <c r="A119" s="118"/>
      <c r="B119" s="412" t="s">
        <v>18</v>
      </c>
      <c r="C119" s="413"/>
      <c r="D119" s="413"/>
      <c r="E119" s="418" t="s">
        <v>17</v>
      </c>
      <c r="F119" s="398"/>
      <c r="G119" s="398" t="s">
        <v>4</v>
      </c>
      <c r="H119" s="394"/>
      <c r="I119" s="396" t="s">
        <v>15</v>
      </c>
      <c r="J119" s="398" t="s">
        <v>14</v>
      </c>
      <c r="K119" s="400">
        <f>H119*300</f>
        <v>0</v>
      </c>
      <c r="L119" s="401"/>
      <c r="M119" s="418" t="s">
        <v>16</v>
      </c>
      <c r="N119" s="398"/>
      <c r="O119" s="398" t="s">
        <v>4</v>
      </c>
      <c r="P119" s="394"/>
      <c r="Q119" s="396" t="s">
        <v>15</v>
      </c>
      <c r="R119" s="398" t="s">
        <v>14</v>
      </c>
      <c r="S119" s="400">
        <f>P119*300</f>
        <v>0</v>
      </c>
      <c r="T119" s="401"/>
      <c r="U119" s="145"/>
      <c r="AB119" s="158"/>
      <c r="AC119" s="74"/>
      <c r="AD119" s="74"/>
      <c r="AE119" s="76"/>
      <c r="AF119" s="76"/>
      <c r="AG119" s="76"/>
      <c r="AH119" s="76"/>
      <c r="AI119" s="76"/>
      <c r="AJ119" s="76"/>
      <c r="AK119" s="76"/>
      <c r="AL119" s="76"/>
      <c r="AM119" s="76"/>
      <c r="AN119" s="76"/>
    </row>
    <row r="120" spans="1:44" ht="23.4" customHeight="1">
      <c r="A120" s="118"/>
      <c r="B120" s="414"/>
      <c r="C120" s="415"/>
      <c r="D120" s="415"/>
      <c r="E120" s="419"/>
      <c r="F120" s="420"/>
      <c r="G120" s="420"/>
      <c r="H120" s="421"/>
      <c r="I120" s="422"/>
      <c r="J120" s="420"/>
      <c r="K120" s="423"/>
      <c r="L120" s="424"/>
      <c r="M120" s="418"/>
      <c r="N120" s="398"/>
      <c r="O120" s="398"/>
      <c r="P120" s="394"/>
      <c r="Q120" s="396"/>
      <c r="R120" s="398"/>
      <c r="S120" s="400"/>
      <c r="T120" s="401"/>
      <c r="U120" s="145"/>
      <c r="AB120" s="158"/>
      <c r="AC120" s="74"/>
      <c r="AD120" s="74"/>
      <c r="AE120" s="74"/>
      <c r="AF120" s="74"/>
      <c r="AG120" s="74"/>
      <c r="AH120" s="74"/>
      <c r="AI120" s="76"/>
      <c r="AJ120" s="76"/>
      <c r="AK120" s="76"/>
      <c r="AL120" s="76"/>
      <c r="AM120" s="76"/>
      <c r="AN120" s="76"/>
    </row>
    <row r="121" spans="1:44" ht="23.4" customHeight="1">
      <c r="A121" s="118"/>
      <c r="B121" s="414"/>
      <c r="C121" s="415"/>
      <c r="D121" s="415"/>
      <c r="E121" s="404"/>
      <c r="F121" s="405"/>
      <c r="G121" s="405"/>
      <c r="H121" s="405"/>
      <c r="I121" s="405"/>
      <c r="J121" s="405"/>
      <c r="K121" s="405"/>
      <c r="L121" s="406"/>
      <c r="M121" s="418"/>
      <c r="N121" s="398"/>
      <c r="O121" s="398"/>
      <c r="P121" s="394"/>
      <c r="Q121" s="396"/>
      <c r="R121" s="398"/>
      <c r="S121" s="400"/>
      <c r="T121" s="401"/>
      <c r="U121" s="145"/>
      <c r="Z121" s="126"/>
      <c r="AA121" s="348"/>
      <c r="AB121" s="348"/>
      <c r="AC121" s="348"/>
      <c r="AD121" s="348"/>
      <c r="AE121" s="348"/>
      <c r="AF121" s="348"/>
      <c r="AG121" s="348"/>
      <c r="AH121" s="348"/>
      <c r="AI121" s="348"/>
      <c r="AJ121" s="348"/>
      <c r="AK121" s="348"/>
      <c r="AL121" s="348"/>
      <c r="AM121" s="348"/>
      <c r="AN121" s="348"/>
      <c r="AO121" s="348"/>
      <c r="AP121" s="348"/>
      <c r="AQ121" s="348"/>
      <c r="AR121" s="126"/>
    </row>
    <row r="122" spans="1:44" ht="23.4" customHeight="1">
      <c r="A122" s="118"/>
      <c r="B122" s="416"/>
      <c r="C122" s="417"/>
      <c r="D122" s="417"/>
      <c r="E122" s="407"/>
      <c r="F122" s="408"/>
      <c r="G122" s="408"/>
      <c r="H122" s="408"/>
      <c r="I122" s="408"/>
      <c r="J122" s="408"/>
      <c r="K122" s="408"/>
      <c r="L122" s="409"/>
      <c r="M122" s="425"/>
      <c r="N122" s="399"/>
      <c r="O122" s="399"/>
      <c r="P122" s="395"/>
      <c r="Q122" s="397"/>
      <c r="R122" s="399"/>
      <c r="S122" s="402"/>
      <c r="T122" s="403"/>
      <c r="U122" s="145"/>
      <c r="Z122" s="126"/>
      <c r="AA122" s="348"/>
      <c r="AB122" s="348"/>
      <c r="AC122" s="348"/>
      <c r="AD122" s="348"/>
      <c r="AE122" s="348"/>
      <c r="AF122" s="348"/>
      <c r="AG122" s="348"/>
      <c r="AH122" s="348"/>
      <c r="AI122" s="348"/>
      <c r="AJ122" s="348"/>
      <c r="AK122" s="348"/>
      <c r="AL122" s="348"/>
      <c r="AM122" s="348"/>
      <c r="AN122" s="348"/>
      <c r="AO122" s="348"/>
      <c r="AP122" s="348"/>
      <c r="AQ122" s="348"/>
      <c r="AR122" s="126"/>
    </row>
    <row r="123" spans="1:44" ht="10.5" customHeight="1" thickBot="1">
      <c r="A123" s="118"/>
      <c r="B123" s="159"/>
      <c r="C123" s="140"/>
      <c r="D123" s="140"/>
      <c r="E123" s="140"/>
      <c r="F123" s="140"/>
      <c r="G123" s="140"/>
      <c r="H123" s="140"/>
      <c r="I123" s="140"/>
      <c r="J123" s="140"/>
      <c r="K123" s="130"/>
      <c r="L123" s="130"/>
      <c r="M123" s="130"/>
      <c r="N123" s="130"/>
      <c r="O123" s="130"/>
      <c r="P123" s="130"/>
      <c r="Q123" s="130"/>
      <c r="R123" s="130"/>
      <c r="S123" s="130"/>
      <c r="T123" s="160"/>
      <c r="U123" s="145"/>
    </row>
    <row r="124" spans="1:44" ht="24.75" customHeight="1">
      <c r="A124" s="118"/>
      <c r="B124" s="380" t="s">
        <v>13</v>
      </c>
      <c r="C124" s="381"/>
      <c r="D124" s="382"/>
      <c r="E124" s="386"/>
      <c r="F124" s="140"/>
      <c r="G124" s="388" t="s">
        <v>99</v>
      </c>
      <c r="H124" s="388"/>
      <c r="I124" s="388"/>
      <c r="J124" s="388"/>
      <c r="K124" s="388"/>
      <c r="L124" s="388"/>
      <c r="M124" s="388"/>
      <c r="N124" s="388"/>
      <c r="O124" s="388"/>
      <c r="P124" s="366" t="s">
        <v>8</v>
      </c>
      <c r="Q124" s="389">
        <f>SUM(K107:L120)+SUM(S107:T122)</f>
        <v>30000</v>
      </c>
      <c r="R124" s="390"/>
      <c r="S124" s="390"/>
      <c r="T124" s="391"/>
      <c r="U124" s="95"/>
      <c r="AA124" s="393"/>
      <c r="AB124" s="364"/>
      <c r="AC124" s="364"/>
      <c r="AD124" s="364"/>
      <c r="AE124" s="364"/>
      <c r="AF124" s="364"/>
      <c r="AG124" s="364"/>
      <c r="AH124" s="364"/>
      <c r="AI124" s="364"/>
      <c r="AJ124" s="368"/>
      <c r="AK124" s="368"/>
      <c r="AL124" s="368"/>
      <c r="AM124" s="368"/>
      <c r="AN124" s="368"/>
      <c r="AO124" s="368"/>
      <c r="AP124" s="368"/>
      <c r="AQ124" s="368"/>
      <c r="AR124" s="368"/>
    </row>
    <row r="125" spans="1:44" ht="24.75" customHeight="1" thickBot="1">
      <c r="A125" s="118"/>
      <c r="B125" s="383"/>
      <c r="C125" s="384"/>
      <c r="D125" s="385"/>
      <c r="E125" s="387"/>
      <c r="G125" s="388"/>
      <c r="H125" s="388"/>
      <c r="I125" s="388"/>
      <c r="J125" s="388"/>
      <c r="K125" s="388"/>
      <c r="L125" s="388"/>
      <c r="M125" s="388"/>
      <c r="N125" s="388"/>
      <c r="O125" s="388"/>
      <c r="P125" s="367"/>
      <c r="Q125" s="362"/>
      <c r="R125" s="362"/>
      <c r="S125" s="362"/>
      <c r="T125" s="392"/>
      <c r="U125" s="95"/>
      <c r="AA125" s="393"/>
      <c r="AB125" s="364"/>
      <c r="AC125" s="364"/>
      <c r="AD125" s="364"/>
      <c r="AE125" s="364"/>
      <c r="AF125" s="364"/>
      <c r="AG125" s="364"/>
      <c r="AH125" s="364"/>
      <c r="AI125" s="364"/>
      <c r="AJ125" s="368"/>
      <c r="AK125" s="368"/>
      <c r="AL125" s="368"/>
      <c r="AM125" s="368"/>
      <c r="AN125" s="368"/>
      <c r="AO125" s="368"/>
      <c r="AP125" s="368"/>
      <c r="AQ125" s="368"/>
      <c r="AR125" s="368"/>
    </row>
    <row r="126" spans="1:44" ht="6.6" customHeight="1">
      <c r="B126" s="153"/>
      <c r="C126" s="153"/>
      <c r="D126" s="153"/>
      <c r="E126" s="153"/>
      <c r="F126" s="153"/>
      <c r="G126" s="153"/>
      <c r="H126" s="153"/>
      <c r="I126" s="153"/>
      <c r="J126" s="153"/>
      <c r="K126" s="153"/>
      <c r="L126" s="153"/>
      <c r="M126" s="130"/>
      <c r="N126" s="130"/>
      <c r="O126" s="130"/>
      <c r="P126" s="130"/>
      <c r="Q126" s="130"/>
      <c r="R126" s="130"/>
      <c r="S126" s="130"/>
      <c r="T126" s="130"/>
      <c r="U126" s="145"/>
    </row>
    <row r="127" spans="1:44" ht="31.2" customHeight="1">
      <c r="A127" s="118"/>
      <c r="C127" s="161" t="s">
        <v>12</v>
      </c>
      <c r="D127" s="145" t="s">
        <v>94</v>
      </c>
      <c r="E127" s="153"/>
      <c r="F127" s="162"/>
      <c r="T127" s="145"/>
    </row>
    <row r="128" spans="1:44" ht="4.2" customHeight="1">
      <c r="A128" s="118"/>
      <c r="B128" s="374"/>
      <c r="C128" s="374"/>
      <c r="D128" s="153"/>
      <c r="E128" s="153"/>
      <c r="L128" s="163"/>
      <c r="M128" s="161"/>
      <c r="N128" s="153"/>
      <c r="O128" s="163"/>
      <c r="P128" s="163"/>
      <c r="Q128" s="163"/>
      <c r="R128" s="163"/>
      <c r="S128" s="163"/>
      <c r="T128" s="145"/>
    </row>
    <row r="129" spans="2:20" ht="11.4" customHeight="1" thickBot="1"/>
    <row r="130" spans="2:20" ht="25.8" customHeight="1">
      <c r="B130" s="357" t="s">
        <v>11</v>
      </c>
      <c r="C130" s="359">
        <f>Q90</f>
        <v>5900</v>
      </c>
      <c r="D130" s="360"/>
      <c r="E130" s="360"/>
      <c r="F130" s="361"/>
      <c r="G130" s="348" t="s">
        <v>9</v>
      </c>
      <c r="H130" s="357" t="s">
        <v>10</v>
      </c>
      <c r="I130" s="375">
        <f>Q100</f>
        <v>0</v>
      </c>
      <c r="J130" s="376"/>
      <c r="K130" s="376"/>
      <c r="L130" s="377"/>
      <c r="M130" s="348" t="s">
        <v>9</v>
      </c>
      <c r="N130" s="357" t="s">
        <v>8</v>
      </c>
      <c r="O130" s="359">
        <f>Q124</f>
        <v>30000</v>
      </c>
      <c r="P130" s="360"/>
      <c r="Q130" s="360"/>
      <c r="R130" s="361"/>
      <c r="S130" s="145"/>
      <c r="T130" s="145"/>
    </row>
    <row r="131" spans="2:20" ht="25.8" customHeight="1" thickBot="1">
      <c r="B131" s="358"/>
      <c r="C131" s="362"/>
      <c r="D131" s="362"/>
      <c r="E131" s="362"/>
      <c r="F131" s="363"/>
      <c r="G131" s="348"/>
      <c r="H131" s="358"/>
      <c r="I131" s="378"/>
      <c r="J131" s="378"/>
      <c r="K131" s="378"/>
      <c r="L131" s="379"/>
      <c r="M131" s="348"/>
      <c r="N131" s="358"/>
      <c r="O131" s="362"/>
      <c r="P131" s="362"/>
      <c r="Q131" s="362"/>
      <c r="R131" s="363"/>
    </row>
    <row r="132" spans="2:20" ht="6" customHeight="1" thickBot="1">
      <c r="B132" s="164"/>
      <c r="C132" s="164"/>
      <c r="D132" s="164"/>
      <c r="E132" s="164"/>
      <c r="F132" s="164"/>
      <c r="G132" s="164"/>
      <c r="H132" s="164"/>
      <c r="I132" s="164"/>
      <c r="J132" s="164"/>
      <c r="K132" s="164"/>
      <c r="L132" s="164"/>
      <c r="M132" s="164"/>
      <c r="N132" s="164"/>
      <c r="O132" s="164"/>
      <c r="P132" s="164"/>
      <c r="Q132" s="164"/>
      <c r="R132" s="164"/>
    </row>
    <row r="133" spans="2:20" ht="25.8" customHeight="1">
      <c r="B133" s="348" t="s">
        <v>7</v>
      </c>
      <c r="C133" s="364" t="s">
        <v>6</v>
      </c>
      <c r="D133" s="364"/>
      <c r="E133" s="366" t="s">
        <v>5</v>
      </c>
      <c r="F133" s="364" t="s">
        <v>4</v>
      </c>
      <c r="G133" s="368"/>
      <c r="H133" s="370" t="s">
        <v>3</v>
      </c>
      <c r="I133" s="372">
        <f>G133*140</f>
        <v>0</v>
      </c>
      <c r="J133" s="372"/>
      <c r="K133" s="348" t="s">
        <v>2</v>
      </c>
      <c r="L133" s="128"/>
      <c r="M133" s="349" t="s">
        <v>1</v>
      </c>
      <c r="N133" s="350"/>
      <c r="O133" s="353">
        <f>C130+I130+O130+I133</f>
        <v>35900</v>
      </c>
      <c r="P133" s="353"/>
      <c r="Q133" s="353"/>
      <c r="R133" s="353"/>
      <c r="S133" s="354"/>
      <c r="T133" s="95"/>
    </row>
    <row r="134" spans="2:20" ht="25.8" customHeight="1" thickBot="1">
      <c r="B134" s="348"/>
      <c r="C134" s="365"/>
      <c r="D134" s="365"/>
      <c r="E134" s="367"/>
      <c r="F134" s="365"/>
      <c r="G134" s="369"/>
      <c r="H134" s="371"/>
      <c r="I134" s="373"/>
      <c r="J134" s="373"/>
      <c r="K134" s="348"/>
      <c r="L134" s="95"/>
      <c r="M134" s="351"/>
      <c r="N134" s="352"/>
      <c r="O134" s="355"/>
      <c r="P134" s="355"/>
      <c r="Q134" s="355"/>
      <c r="R134" s="355"/>
      <c r="S134" s="356"/>
      <c r="T134" s="145"/>
    </row>
    <row r="135" spans="2:20" ht="8.4" customHeight="1">
      <c r="B135" s="150"/>
      <c r="C135" s="150"/>
      <c r="D135" s="150"/>
      <c r="E135" s="145"/>
      <c r="F135" s="145"/>
      <c r="G135" s="145"/>
      <c r="H135" s="145"/>
      <c r="I135" s="145"/>
      <c r="J135" s="145"/>
      <c r="K135" s="145"/>
      <c r="L135" s="145"/>
      <c r="M135" s="145"/>
      <c r="N135" s="145"/>
      <c r="O135" s="145"/>
      <c r="Q135" s="145"/>
      <c r="R135" s="145"/>
      <c r="S135" s="145"/>
      <c r="T135" s="126"/>
    </row>
    <row r="136" spans="2:20" ht="24.9" customHeight="1">
      <c r="B136" s="153" t="s">
        <v>0</v>
      </c>
      <c r="C136" s="153"/>
      <c r="D136" s="153"/>
      <c r="E136" s="153"/>
      <c r="F136" s="153"/>
      <c r="G136" s="153"/>
      <c r="H136" s="153"/>
      <c r="I136" s="153"/>
      <c r="J136" s="153"/>
      <c r="K136" s="153"/>
      <c r="L136" s="153"/>
      <c r="M136" s="154"/>
      <c r="N136" s="154"/>
      <c r="P136" s="126"/>
      <c r="Q136" s="126"/>
      <c r="R136" s="126"/>
      <c r="S136" s="126"/>
      <c r="T136" s="126"/>
    </row>
    <row r="137" spans="2:20" ht="24.75" customHeight="1">
      <c r="B137" s="74"/>
      <c r="C137" s="74"/>
      <c r="D137" s="74"/>
      <c r="E137" s="74"/>
      <c r="F137" s="75"/>
      <c r="G137" s="75"/>
      <c r="H137" s="74"/>
      <c r="I137" s="74"/>
      <c r="K137" s="74"/>
      <c r="L137" s="74"/>
      <c r="M137" s="74"/>
      <c r="N137" s="76"/>
      <c r="O137" s="75"/>
      <c r="P137" s="75"/>
      <c r="Q137" s="74"/>
      <c r="R137" s="74"/>
      <c r="S137" s="145"/>
    </row>
    <row r="138" spans="2:20" ht="24.75" customHeight="1">
      <c r="B138" s="74"/>
      <c r="C138" s="74"/>
      <c r="D138" s="74"/>
      <c r="E138" s="74"/>
      <c r="F138" s="75"/>
      <c r="G138" s="75"/>
      <c r="H138" s="74"/>
      <c r="I138" s="74"/>
      <c r="K138" s="74"/>
      <c r="L138" s="74"/>
      <c r="M138" s="74"/>
      <c r="N138" s="76"/>
      <c r="O138" s="75"/>
      <c r="P138" s="75"/>
      <c r="Q138" s="74"/>
      <c r="R138" s="74"/>
      <c r="S138" s="145"/>
    </row>
    <row r="139" spans="2:20" ht="24.75" customHeight="1">
      <c r="B139" s="74"/>
      <c r="C139" s="74"/>
      <c r="D139" s="74"/>
      <c r="E139" s="74"/>
      <c r="F139" s="75"/>
      <c r="G139" s="75"/>
      <c r="H139" s="74"/>
      <c r="I139" s="74"/>
      <c r="K139" s="76"/>
      <c r="L139" s="76"/>
      <c r="M139" s="76"/>
      <c r="N139" s="76"/>
      <c r="O139" s="75"/>
      <c r="P139" s="75"/>
      <c r="Q139" s="74"/>
      <c r="R139" s="74"/>
      <c r="S139" s="95"/>
    </row>
    <row r="140" spans="2:20" ht="24.75" customHeight="1">
      <c r="B140" s="74"/>
      <c r="C140" s="74"/>
      <c r="D140" s="74"/>
      <c r="E140" s="74"/>
      <c r="F140" s="75"/>
      <c r="G140" s="75"/>
      <c r="H140" s="74"/>
      <c r="I140" s="74"/>
      <c r="K140" s="76"/>
      <c r="L140" s="76"/>
      <c r="M140" s="76"/>
      <c r="N140" s="76"/>
      <c r="O140" s="75"/>
      <c r="P140" s="75"/>
      <c r="Q140" s="74"/>
      <c r="R140" s="74"/>
      <c r="S140" s="95"/>
    </row>
    <row r="141" spans="2:20" ht="24.75" customHeight="1">
      <c r="B141" s="74"/>
      <c r="C141" s="74"/>
      <c r="D141" s="74"/>
      <c r="E141" s="74"/>
      <c r="F141" s="75"/>
      <c r="G141" s="75"/>
      <c r="H141" s="74"/>
      <c r="I141" s="74"/>
      <c r="K141" s="76"/>
      <c r="L141" s="76"/>
      <c r="M141" s="76"/>
      <c r="N141" s="76"/>
      <c r="O141" s="75"/>
      <c r="P141" s="75"/>
      <c r="Q141" s="74"/>
      <c r="R141" s="74"/>
      <c r="S141" s="145"/>
    </row>
    <row r="142" spans="2:20" ht="24.75" customHeight="1">
      <c r="B142" s="74"/>
      <c r="C142" s="74"/>
      <c r="D142" s="74"/>
      <c r="E142" s="74"/>
      <c r="F142" s="75"/>
      <c r="G142" s="75"/>
      <c r="H142" s="74"/>
      <c r="I142" s="74"/>
      <c r="K142" s="74"/>
      <c r="L142" s="74"/>
      <c r="M142" s="74"/>
      <c r="N142" s="76"/>
      <c r="O142" s="126"/>
      <c r="P142" s="126"/>
      <c r="Q142" s="126"/>
      <c r="R142" s="126"/>
      <c r="S142" s="126"/>
    </row>
    <row r="143" spans="2:20" ht="24.75" customHeight="1">
      <c r="B143" s="127"/>
      <c r="C143" s="127"/>
      <c r="D143" s="127"/>
      <c r="E143" s="127"/>
      <c r="F143" s="127"/>
      <c r="G143" s="128"/>
      <c r="H143" s="129"/>
      <c r="I143" s="130"/>
      <c r="J143" s="130"/>
      <c r="K143" s="129"/>
      <c r="L143" s="129"/>
      <c r="O143" s="126"/>
      <c r="P143" s="126"/>
      <c r="Q143" s="126"/>
      <c r="R143" s="126"/>
      <c r="S143" s="126"/>
    </row>
    <row r="144" spans="2:20" ht="24.75" customHeight="1">
      <c r="B144" s="150"/>
      <c r="C144" s="150"/>
      <c r="F144" s="154"/>
      <c r="G144" s="154"/>
      <c r="H144" s="154"/>
      <c r="I144" s="154"/>
      <c r="J144" s="154"/>
      <c r="K144" s="154"/>
      <c r="L144" s="154"/>
      <c r="M144" s="154"/>
    </row>
    <row r="145" spans="2:14" ht="24.75" customHeight="1">
      <c r="B145" s="150"/>
      <c r="C145" s="150"/>
      <c r="F145" s="154"/>
      <c r="G145" s="154"/>
      <c r="H145" s="154"/>
      <c r="I145" s="154"/>
      <c r="J145" s="154"/>
      <c r="K145" s="154"/>
      <c r="L145" s="154"/>
      <c r="M145" s="154"/>
      <c r="N145" s="154"/>
    </row>
  </sheetData>
  <mergeCells count="400">
    <mergeCell ref="O1:T2"/>
    <mergeCell ref="G2:N2"/>
    <mergeCell ref="A3:T3"/>
    <mergeCell ref="A4:E4"/>
    <mergeCell ref="N4:T4"/>
    <mergeCell ref="K5:L5"/>
    <mergeCell ref="E49:L50"/>
    <mergeCell ref="E117:L118"/>
    <mergeCell ref="A6:C6"/>
    <mergeCell ref="D6:T6"/>
    <mergeCell ref="A8:D8"/>
    <mergeCell ref="L8:N8"/>
    <mergeCell ref="B10:D11"/>
    <mergeCell ref="E10:G11"/>
    <mergeCell ref="H10:H11"/>
    <mergeCell ref="I10:J11"/>
    <mergeCell ref="L10:N11"/>
    <mergeCell ref="O10:Q11"/>
    <mergeCell ref="B13:D13"/>
    <mergeCell ref="E13:G13"/>
    <mergeCell ref="I13:J13"/>
    <mergeCell ref="L13:N13"/>
    <mergeCell ref="O13:Q13"/>
    <mergeCell ref="S13:T13"/>
    <mergeCell ref="R10:R11"/>
    <mergeCell ref="S10:T11"/>
    <mergeCell ref="B12:D12"/>
    <mergeCell ref="E12:G12"/>
    <mergeCell ref="I12:J12"/>
    <mergeCell ref="L12:N12"/>
    <mergeCell ref="O12:Q12"/>
    <mergeCell ref="S12:T12"/>
    <mergeCell ref="B15:D15"/>
    <mergeCell ref="E15:G15"/>
    <mergeCell ref="I15:J15"/>
    <mergeCell ref="L15:N15"/>
    <mergeCell ref="O15:Q15"/>
    <mergeCell ref="S15:T15"/>
    <mergeCell ref="B14:D14"/>
    <mergeCell ref="E14:G14"/>
    <mergeCell ref="I14:J14"/>
    <mergeCell ref="L14:N14"/>
    <mergeCell ref="O14:Q14"/>
    <mergeCell ref="S14:T14"/>
    <mergeCell ref="L20:N20"/>
    <mergeCell ref="O20:Q20"/>
    <mergeCell ref="S20:T20"/>
    <mergeCell ref="P22:P23"/>
    <mergeCell ref="Q22:T23"/>
    <mergeCell ref="A26:C26"/>
    <mergeCell ref="S17:T17"/>
    <mergeCell ref="L18:N18"/>
    <mergeCell ref="O18:Q18"/>
    <mergeCell ref="S18:T18"/>
    <mergeCell ref="L19:N19"/>
    <mergeCell ref="O19:Q19"/>
    <mergeCell ref="S19:T19"/>
    <mergeCell ref="B16:D17"/>
    <mergeCell ref="E16:G16"/>
    <mergeCell ref="I16:J16"/>
    <mergeCell ref="L16:N16"/>
    <mergeCell ref="O16:Q16"/>
    <mergeCell ref="S16:T16"/>
    <mergeCell ref="E17:G17"/>
    <mergeCell ref="I17:J17"/>
    <mergeCell ref="L17:N17"/>
    <mergeCell ref="O17:Q17"/>
    <mergeCell ref="B30:D30"/>
    <mergeCell ref="E30:F30"/>
    <mergeCell ref="M30:N30"/>
    <mergeCell ref="R30:S30"/>
    <mergeCell ref="B31:D31"/>
    <mergeCell ref="E31:F31"/>
    <mergeCell ref="B28:D29"/>
    <mergeCell ref="E28:F29"/>
    <mergeCell ref="G28:H29"/>
    <mergeCell ref="M28:N28"/>
    <mergeCell ref="R28:S28"/>
    <mergeCell ref="M29:N29"/>
    <mergeCell ref="R29:S29"/>
    <mergeCell ref="B32:D32"/>
    <mergeCell ref="E32:F32"/>
    <mergeCell ref="P32:P33"/>
    <mergeCell ref="Q32:T33"/>
    <mergeCell ref="A35:D35"/>
    <mergeCell ref="B37:D38"/>
    <mergeCell ref="E37:L37"/>
    <mergeCell ref="M37:T37"/>
    <mergeCell ref="E38:F38"/>
    <mergeCell ref="H38:I38"/>
    <mergeCell ref="K38:L38"/>
    <mergeCell ref="M38:N38"/>
    <mergeCell ref="P38:Q38"/>
    <mergeCell ref="S38:T38"/>
    <mergeCell ref="B39:D40"/>
    <mergeCell ref="E39:F40"/>
    <mergeCell ref="G39:G40"/>
    <mergeCell ref="H39:H40"/>
    <mergeCell ref="I39:I40"/>
    <mergeCell ref="J39:J40"/>
    <mergeCell ref="S39:T44"/>
    <mergeCell ref="B41:D42"/>
    <mergeCell ref="E41:F42"/>
    <mergeCell ref="G41:G42"/>
    <mergeCell ref="H41:H42"/>
    <mergeCell ref="I41:I42"/>
    <mergeCell ref="J41:J42"/>
    <mergeCell ref="K41:L42"/>
    <mergeCell ref="B43:D44"/>
    <mergeCell ref="E43:F44"/>
    <mergeCell ref="K39:L40"/>
    <mergeCell ref="M39:N44"/>
    <mergeCell ref="O39:O44"/>
    <mergeCell ref="P39:P44"/>
    <mergeCell ref="Q39:Q44"/>
    <mergeCell ref="R39:R44"/>
    <mergeCell ref="G43:G44"/>
    <mergeCell ref="H43:H44"/>
    <mergeCell ref="I43:I44"/>
    <mergeCell ref="J43:J44"/>
    <mergeCell ref="K43:L44"/>
    <mergeCell ref="B45:D46"/>
    <mergeCell ref="E45:F46"/>
    <mergeCell ref="G45:G46"/>
    <mergeCell ref="H45:H46"/>
    <mergeCell ref="I45:I46"/>
    <mergeCell ref="R45:R46"/>
    <mergeCell ref="S45:T46"/>
    <mergeCell ref="B47:D50"/>
    <mergeCell ref="E47:F48"/>
    <mergeCell ref="G47:G48"/>
    <mergeCell ref="H47:H48"/>
    <mergeCell ref="I47:I48"/>
    <mergeCell ref="J47:J48"/>
    <mergeCell ref="K47:L48"/>
    <mergeCell ref="M47:N48"/>
    <mergeCell ref="J45:J46"/>
    <mergeCell ref="K45:L46"/>
    <mergeCell ref="M45:N46"/>
    <mergeCell ref="O45:O46"/>
    <mergeCell ref="P45:P46"/>
    <mergeCell ref="Q45:Q46"/>
    <mergeCell ref="O47:O48"/>
    <mergeCell ref="P47:P48"/>
    <mergeCell ref="Q47:Q48"/>
    <mergeCell ref="R47:R48"/>
    <mergeCell ref="S47:T48"/>
    <mergeCell ref="S49:T50"/>
    <mergeCell ref="B51:D54"/>
    <mergeCell ref="E51:F52"/>
    <mergeCell ref="G51:G52"/>
    <mergeCell ref="H51:H52"/>
    <mergeCell ref="I51:I52"/>
    <mergeCell ref="J51:J52"/>
    <mergeCell ref="K51:L52"/>
    <mergeCell ref="M51:N54"/>
    <mergeCell ref="O51:O54"/>
    <mergeCell ref="M49:N50"/>
    <mergeCell ref="O49:O50"/>
    <mergeCell ref="P49:P50"/>
    <mergeCell ref="Q49:Q50"/>
    <mergeCell ref="R49:R50"/>
    <mergeCell ref="AL56:AR57"/>
    <mergeCell ref="AF53:AF54"/>
    <mergeCell ref="AG53:AK54"/>
    <mergeCell ref="AL53:AL54"/>
    <mergeCell ref="AM53:AQ54"/>
    <mergeCell ref="B56:D57"/>
    <mergeCell ref="E56:E57"/>
    <mergeCell ref="G56:O57"/>
    <mergeCell ref="P56:P57"/>
    <mergeCell ref="Q56:T57"/>
    <mergeCell ref="AA56:AA57"/>
    <mergeCell ref="P51:P54"/>
    <mergeCell ref="Q51:Q54"/>
    <mergeCell ref="R51:R54"/>
    <mergeCell ref="S51:T54"/>
    <mergeCell ref="E53:L54"/>
    <mergeCell ref="AA53:AE54"/>
    <mergeCell ref="B60:C60"/>
    <mergeCell ref="B62:B63"/>
    <mergeCell ref="C62:F63"/>
    <mergeCell ref="G62:G63"/>
    <mergeCell ref="H62:H63"/>
    <mergeCell ref="I62:L63"/>
    <mergeCell ref="AB56:AI57"/>
    <mergeCell ref="AJ56:AJ57"/>
    <mergeCell ref="AK56:AK57"/>
    <mergeCell ref="M62:M63"/>
    <mergeCell ref="N62:N63"/>
    <mergeCell ref="O62:R63"/>
    <mergeCell ref="B65:B66"/>
    <mergeCell ref="C65:D66"/>
    <mergeCell ref="E65:E66"/>
    <mergeCell ref="F65:F66"/>
    <mergeCell ref="G65:G66"/>
    <mergeCell ref="H65:H66"/>
    <mergeCell ref="I65:J66"/>
    <mergeCell ref="A72:E72"/>
    <mergeCell ref="N72:T72"/>
    <mergeCell ref="K73:L73"/>
    <mergeCell ref="A74:C74"/>
    <mergeCell ref="D74:T74"/>
    <mergeCell ref="A76:D76"/>
    <mergeCell ref="L76:N76"/>
    <mergeCell ref="K65:K66"/>
    <mergeCell ref="M65:N66"/>
    <mergeCell ref="O65:S66"/>
    <mergeCell ref="O69:T70"/>
    <mergeCell ref="G70:N70"/>
    <mergeCell ref="A71:T71"/>
    <mergeCell ref="B81:D81"/>
    <mergeCell ref="E81:G81"/>
    <mergeCell ref="I81:J81"/>
    <mergeCell ref="L81:N81"/>
    <mergeCell ref="O81:Q81"/>
    <mergeCell ref="S81:T81"/>
    <mergeCell ref="R78:R79"/>
    <mergeCell ref="S78:T79"/>
    <mergeCell ref="B80:D80"/>
    <mergeCell ref="E80:G80"/>
    <mergeCell ref="I80:J80"/>
    <mergeCell ref="L80:N80"/>
    <mergeCell ref="O80:Q80"/>
    <mergeCell ref="S80:T80"/>
    <mergeCell ref="B78:D79"/>
    <mergeCell ref="E78:G79"/>
    <mergeCell ref="H78:H79"/>
    <mergeCell ref="I78:J79"/>
    <mergeCell ref="L78:N79"/>
    <mergeCell ref="O78:Q79"/>
    <mergeCell ref="B83:D83"/>
    <mergeCell ref="E83:G83"/>
    <mergeCell ref="I83:J83"/>
    <mergeCell ref="L83:N83"/>
    <mergeCell ref="O83:Q83"/>
    <mergeCell ref="S83:T83"/>
    <mergeCell ref="B82:D82"/>
    <mergeCell ref="E82:G82"/>
    <mergeCell ref="I82:J82"/>
    <mergeCell ref="L82:N82"/>
    <mergeCell ref="O82:Q82"/>
    <mergeCell ref="S82:T82"/>
    <mergeCell ref="L88:N88"/>
    <mergeCell ref="O88:Q88"/>
    <mergeCell ref="S88:T88"/>
    <mergeCell ref="P90:P91"/>
    <mergeCell ref="Q90:T91"/>
    <mergeCell ref="A94:C94"/>
    <mergeCell ref="S85:T85"/>
    <mergeCell ref="L86:N86"/>
    <mergeCell ref="O86:Q86"/>
    <mergeCell ref="S86:T86"/>
    <mergeCell ref="L87:N87"/>
    <mergeCell ref="O87:Q87"/>
    <mergeCell ref="S87:T87"/>
    <mergeCell ref="B84:D85"/>
    <mergeCell ref="E84:G84"/>
    <mergeCell ref="I84:J84"/>
    <mergeCell ref="L84:N84"/>
    <mergeCell ref="O84:Q84"/>
    <mergeCell ref="S84:T84"/>
    <mergeCell ref="E85:G85"/>
    <mergeCell ref="I85:J85"/>
    <mergeCell ref="L85:N85"/>
    <mergeCell ref="O85:Q85"/>
    <mergeCell ref="B98:D98"/>
    <mergeCell ref="E98:F98"/>
    <mergeCell ref="M98:N98"/>
    <mergeCell ref="R98:S98"/>
    <mergeCell ref="B99:D99"/>
    <mergeCell ref="E99:F99"/>
    <mergeCell ref="B96:D97"/>
    <mergeCell ref="E96:F97"/>
    <mergeCell ref="G96:H97"/>
    <mergeCell ref="M96:N96"/>
    <mergeCell ref="R96:S96"/>
    <mergeCell ref="M97:N97"/>
    <mergeCell ref="R97:S97"/>
    <mergeCell ref="B100:D100"/>
    <mergeCell ref="E100:F100"/>
    <mergeCell ref="P100:P101"/>
    <mergeCell ref="Q100:T101"/>
    <mergeCell ref="A103:D103"/>
    <mergeCell ref="B105:D106"/>
    <mergeCell ref="E105:L105"/>
    <mergeCell ref="M105:T105"/>
    <mergeCell ref="E106:F106"/>
    <mergeCell ref="H106:I106"/>
    <mergeCell ref="K106:L106"/>
    <mergeCell ref="M106:N106"/>
    <mergeCell ref="P106:Q106"/>
    <mergeCell ref="S106:T106"/>
    <mergeCell ref="B107:D108"/>
    <mergeCell ref="E107:F108"/>
    <mergeCell ref="G107:G108"/>
    <mergeCell ref="H107:H108"/>
    <mergeCell ref="I107:I108"/>
    <mergeCell ref="J107:J108"/>
    <mergeCell ref="S107:T112"/>
    <mergeCell ref="B109:D110"/>
    <mergeCell ref="E109:F110"/>
    <mergeCell ref="G109:G110"/>
    <mergeCell ref="H109:H110"/>
    <mergeCell ref="I109:I110"/>
    <mergeCell ref="J109:J110"/>
    <mergeCell ref="K109:L110"/>
    <mergeCell ref="B111:D112"/>
    <mergeCell ref="E111:F112"/>
    <mergeCell ref="K107:L108"/>
    <mergeCell ref="M107:N112"/>
    <mergeCell ref="O107:O112"/>
    <mergeCell ref="P107:P112"/>
    <mergeCell ref="Q107:Q112"/>
    <mergeCell ref="R107:R112"/>
    <mergeCell ref="G111:G112"/>
    <mergeCell ref="H111:H112"/>
    <mergeCell ref="I111:I112"/>
    <mergeCell ref="J111:J112"/>
    <mergeCell ref="K111:L112"/>
    <mergeCell ref="B113:D114"/>
    <mergeCell ref="E113:F114"/>
    <mergeCell ref="G113:G114"/>
    <mergeCell ref="H113:H114"/>
    <mergeCell ref="I113:I114"/>
    <mergeCell ref="R113:R114"/>
    <mergeCell ref="S113:T114"/>
    <mergeCell ref="B115:D118"/>
    <mergeCell ref="E115:F116"/>
    <mergeCell ref="G115:G116"/>
    <mergeCell ref="H115:H116"/>
    <mergeCell ref="I115:I116"/>
    <mergeCell ref="J115:J116"/>
    <mergeCell ref="K115:L116"/>
    <mergeCell ref="M115:N116"/>
    <mergeCell ref="J113:J114"/>
    <mergeCell ref="K113:L114"/>
    <mergeCell ref="M113:N114"/>
    <mergeCell ref="O113:O114"/>
    <mergeCell ref="P113:P114"/>
    <mergeCell ref="Q113:Q114"/>
    <mergeCell ref="O115:O116"/>
    <mergeCell ref="P115:P116"/>
    <mergeCell ref="Q115:Q116"/>
    <mergeCell ref="R115:R116"/>
    <mergeCell ref="S115:T116"/>
    <mergeCell ref="S117:T118"/>
    <mergeCell ref="B119:D122"/>
    <mergeCell ref="E119:F120"/>
    <mergeCell ref="G119:G120"/>
    <mergeCell ref="H119:H120"/>
    <mergeCell ref="I119:I120"/>
    <mergeCell ref="J119:J120"/>
    <mergeCell ref="K119:L120"/>
    <mergeCell ref="M119:N122"/>
    <mergeCell ref="O119:O122"/>
    <mergeCell ref="M117:N118"/>
    <mergeCell ref="O117:O118"/>
    <mergeCell ref="P117:P118"/>
    <mergeCell ref="Q117:Q118"/>
    <mergeCell ref="R117:R118"/>
    <mergeCell ref="AL124:AR125"/>
    <mergeCell ref="AF121:AF122"/>
    <mergeCell ref="AG121:AK122"/>
    <mergeCell ref="AL121:AL122"/>
    <mergeCell ref="AM121:AQ122"/>
    <mergeCell ref="B124:D125"/>
    <mergeCell ref="E124:E125"/>
    <mergeCell ref="G124:O125"/>
    <mergeCell ref="P124:P125"/>
    <mergeCell ref="Q124:T125"/>
    <mergeCell ref="AA124:AA125"/>
    <mergeCell ref="P119:P122"/>
    <mergeCell ref="Q119:Q122"/>
    <mergeCell ref="R119:R122"/>
    <mergeCell ref="S119:T122"/>
    <mergeCell ref="E121:L122"/>
    <mergeCell ref="AA121:AE122"/>
    <mergeCell ref="B128:C128"/>
    <mergeCell ref="B130:B131"/>
    <mergeCell ref="C130:F131"/>
    <mergeCell ref="G130:G131"/>
    <mergeCell ref="H130:H131"/>
    <mergeCell ref="I130:L131"/>
    <mergeCell ref="AB124:AI125"/>
    <mergeCell ref="AJ124:AJ125"/>
    <mergeCell ref="AK124:AK125"/>
    <mergeCell ref="K133:K134"/>
    <mergeCell ref="M133:N134"/>
    <mergeCell ref="O133:S134"/>
    <mergeCell ref="M130:M131"/>
    <mergeCell ref="N130:N131"/>
    <mergeCell ref="O130:R131"/>
    <mergeCell ref="B133:B134"/>
    <mergeCell ref="C133:D134"/>
    <mergeCell ref="E133:E134"/>
    <mergeCell ref="F133:F134"/>
    <mergeCell ref="G133:G134"/>
    <mergeCell ref="H133:H134"/>
    <mergeCell ref="I133:J134"/>
  </mergeCells>
  <phoneticPr fontId="2"/>
  <printOptions horizontalCentered="1" verticalCentered="1"/>
  <pageMargins left="0.15748031496062992" right="0.19685039370078741" top="0.15748031496062992" bottom="0.35433070866141736" header="0.15748031496062992" footer="0.15748031496062992"/>
  <pageSetup paperSize="9" scale="55" fitToHeight="2" orientation="portrait" r:id="rId1"/>
  <headerFooter alignWithMargins="0"/>
  <rowBreaks count="1" manualBreakCount="1">
    <brk id="68" max="1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請求書分割用紙</vt:lpstr>
      <vt:lpstr>記入例</vt:lpstr>
      <vt:lpstr>記入例!Print_Area</vt:lpstr>
      <vt:lpstr>請求書分割用紙!Print_Area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na.gohara</dc:creator>
  <cp:lastModifiedBy>郷原　直也</cp:lastModifiedBy>
  <cp:lastPrinted>2026-03-04T09:27:51Z</cp:lastPrinted>
  <dcterms:created xsi:type="dcterms:W3CDTF">2025-05-31T07:58:16Z</dcterms:created>
  <dcterms:modified xsi:type="dcterms:W3CDTF">2026-03-17T01:25:46Z</dcterms:modified>
</cp:coreProperties>
</file>